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55" windowWidth="15195" windowHeight="7605" activeTab="11"/>
  </bookViews>
  <sheets>
    <sheet name="M1" sheetId="1" r:id="rId1"/>
    <sheet name="M2" sheetId="2" r:id="rId2"/>
    <sheet name="M3" sheetId="3" r:id="rId3"/>
    <sheet name="M4" sheetId="12" r:id="rId4"/>
    <sheet name="M5" sheetId="11" r:id="rId5"/>
    <sheet name="M6" sheetId="10" r:id="rId6"/>
    <sheet name="M7" sheetId="9" r:id="rId7"/>
    <sheet name="M8" sheetId="8" r:id="rId8"/>
    <sheet name="M9" sheetId="7" r:id="rId9"/>
    <sheet name="M10" sheetId="6" r:id="rId10"/>
    <sheet name="M11" sheetId="5" r:id="rId11"/>
    <sheet name="M12" sheetId="4" r:id="rId12"/>
  </sheets>
  <externalReferences>
    <externalReference r:id="rId13"/>
  </externalReferences>
  <definedNames>
    <definedName name="_xlnm._FilterDatabase" localSheetId="6" hidden="1">'M7'!$D$1:$D$48</definedName>
  </definedNames>
  <calcPr calcId="145621"/>
</workbook>
</file>

<file path=xl/calcChain.xml><?xml version="1.0" encoding="utf-8"?>
<calcChain xmlns="http://schemas.openxmlformats.org/spreadsheetml/2006/main">
  <c r="E23" i="9" l="1"/>
  <c r="E7" i="10" l="1"/>
  <c r="E7" i="11" l="1"/>
  <c r="E23" i="3" l="1"/>
  <c r="C9" i="1" l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8" i="1"/>
  <c r="E7" i="7" l="1"/>
  <c r="C8" i="4" l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9" i="6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8" i="6"/>
  <c r="C9" i="7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8" i="7"/>
  <c r="C9" i="8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8" i="8"/>
  <c r="C9" i="9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8" i="9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8" i="3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9" i="2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8" i="2"/>
  <c r="E10" i="3" l="1"/>
  <c r="E16" i="3" l="1"/>
  <c r="E15" i="3"/>
  <c r="E14" i="3"/>
  <c r="E35" i="2" l="1"/>
  <c r="E7" i="4" l="1"/>
  <c r="E27" i="9" l="1"/>
  <c r="E26" i="9"/>
  <c r="E25" i="9"/>
  <c r="E35" i="3" l="1"/>
  <c r="E36" i="3"/>
  <c r="E37" i="3"/>
  <c r="E32" i="1"/>
  <c r="E33" i="1"/>
  <c r="E34" i="1"/>
  <c r="E35" i="1"/>
  <c r="E36" i="1"/>
  <c r="E37" i="1"/>
  <c r="E23" i="1"/>
  <c r="E24" i="1"/>
  <c r="E25" i="1"/>
  <c r="E26" i="1"/>
  <c r="E27" i="1"/>
  <c r="E12" i="1"/>
  <c r="E13" i="1"/>
  <c r="E14" i="1"/>
  <c r="E15" i="1"/>
  <c r="E16" i="1"/>
  <c r="E17" i="1"/>
  <c r="E18" i="1"/>
  <c r="E19" i="1"/>
  <c r="E20" i="1"/>
  <c r="E21" i="1"/>
  <c r="E38" i="11" l="1"/>
  <c r="E43" i="11" s="1"/>
  <c r="E37" i="12"/>
  <c r="E42" i="12" s="1"/>
  <c r="E36" i="11" l="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37" i="11"/>
  <c r="E7" i="9" l="1"/>
  <c r="E34" i="10"/>
  <c r="E35" i="10"/>
  <c r="E36" i="10"/>
  <c r="E37" i="4" l="1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37" i="9"/>
  <c r="E36" i="9"/>
  <c r="E35" i="9"/>
  <c r="E34" i="9"/>
  <c r="E33" i="9"/>
  <c r="E32" i="9"/>
  <c r="E31" i="9"/>
  <c r="E30" i="9"/>
  <c r="E29" i="9"/>
  <c r="E28" i="9"/>
  <c r="E24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34" i="3"/>
  <c r="E33" i="3"/>
  <c r="E32" i="3"/>
  <c r="E31" i="3"/>
  <c r="E30" i="3"/>
  <c r="E29" i="3"/>
  <c r="E28" i="3"/>
  <c r="E27" i="3"/>
  <c r="E26" i="3"/>
  <c r="E25" i="3"/>
  <c r="E24" i="3"/>
  <c r="E22" i="3"/>
  <c r="E21" i="3"/>
  <c r="E20" i="3"/>
  <c r="E19" i="3"/>
  <c r="E18" i="3"/>
  <c r="E17" i="3"/>
  <c r="E13" i="3"/>
  <c r="E12" i="3"/>
  <c r="E11" i="3"/>
  <c r="E9" i="3"/>
  <c r="E8" i="3"/>
  <c r="E7" i="3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31" i="1"/>
  <c r="E30" i="1"/>
  <c r="E29" i="1"/>
  <c r="E28" i="1"/>
  <c r="E22" i="1"/>
  <c r="E11" i="1"/>
  <c r="E10" i="1"/>
  <c r="E9" i="1"/>
  <c r="E8" i="1"/>
  <c r="E7" i="1"/>
  <c r="E39" i="2" l="1"/>
  <c r="E40" i="2"/>
  <c r="E38" i="4" l="1"/>
  <c r="E43" i="4" s="1"/>
  <c r="E38" i="1"/>
  <c r="E43" i="1" s="1"/>
  <c r="E38" i="3"/>
  <c r="E43" i="3" s="1"/>
  <c r="E37" i="10"/>
  <c r="E42" i="10" s="1"/>
  <c r="E38" i="9"/>
  <c r="E43" i="9" s="1"/>
  <c r="E38" i="8"/>
  <c r="E43" i="8" s="1"/>
  <c r="E37" i="7"/>
  <c r="E42" i="7" s="1"/>
  <c r="E38" i="6"/>
  <c r="E43" i="6" s="1"/>
  <c r="E37" i="5"/>
  <c r="E42" i="5" s="1"/>
  <c r="E42" i="6"/>
  <c r="E41" i="7"/>
  <c r="E42" i="8"/>
  <c r="E42" i="9"/>
  <c r="E41" i="10"/>
  <c r="E41" i="12"/>
  <c r="E39" i="1"/>
  <c r="E42" i="1"/>
  <c r="E40" i="11" l="1"/>
  <c r="E40" i="3"/>
  <c r="E37" i="2"/>
  <c r="E40" i="4"/>
  <c r="E39" i="5"/>
  <c r="E40" i="6"/>
  <c r="E40" i="9"/>
  <c r="E39" i="10"/>
  <c r="E39" i="12"/>
  <c r="E39" i="7"/>
  <c r="E40" i="8"/>
  <c r="E36" i="2"/>
  <c r="E39" i="3" s="1"/>
  <c r="E38" i="12" s="1"/>
  <c r="E39" i="11" s="1"/>
  <c r="E38" i="10" s="1"/>
  <c r="E39" i="9" s="1"/>
  <c r="E39" i="8" s="1"/>
  <c r="E38" i="7" s="1"/>
  <c r="E39" i="6" s="1"/>
  <c r="E38" i="5" s="1"/>
  <c r="E39" i="4" s="1"/>
  <c r="E41" i="1" l="1"/>
  <c r="E40" i="1"/>
  <c r="E38" i="2" s="1"/>
  <c r="E41" i="3" s="1"/>
  <c r="E40" i="12" s="1"/>
  <c r="E41" i="11" s="1"/>
  <c r="E40" i="10" s="1"/>
  <c r="E41" i="9" s="1"/>
  <c r="E41" i="8" s="1"/>
  <c r="E40" i="7" s="1"/>
  <c r="E41" i="6" s="1"/>
  <c r="E40" i="5" s="1"/>
  <c r="E41" i="4" s="1"/>
</calcChain>
</file>

<file path=xl/sharedStrings.xml><?xml version="1.0" encoding="utf-8"?>
<sst xmlns="http://schemas.openxmlformats.org/spreadsheetml/2006/main" count="912" uniqueCount="24">
  <si>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</si>
  <si>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</si>
  <si>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</si>
  <si>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</si>
  <si>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</si>
  <si>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</si>
  <si>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Бургас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</si>
  <si>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</si>
  <si>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</si>
  <si>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</si>
  <si>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</si>
  <si>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</si>
  <si>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</si>
  <si>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Превишение на ПС за СДН</t>
  </si>
  <si>
    <t>Д. Езерово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</si>
  <si>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</si>
  <si>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)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</si>
  <si>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АИС "Долно Езерово"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</si>
  <si>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</si>
  <si>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</si>
  <si>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ФПЧ</t>
    </r>
    <r>
      <rPr>
        <b/>
        <vertAlign val="subscript"/>
        <sz val="10"/>
        <rFont val="Tahoma"/>
        <family val="2"/>
      </rPr>
      <t xml:space="preserve">10 </t>
    </r>
    <r>
      <rPr>
        <b/>
        <sz val="10"/>
        <rFont val="Tahoma"/>
        <family val="2"/>
        <charset val="204"/>
      </rPr>
      <t>- АИС "Долно Езерово"</t>
    </r>
  </si>
  <si>
    <r>
      <t>[µg/m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]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</si>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</sst>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\.yyyy\ &quot;г.&quot;;@"/>
    <numFmt numFmtId="165" formatCode="0.000"/>
  </numFmts>
  <fonts count="26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b/>
      <sz val="10"/>
      <color theme="1"/>
      <name val="Tahoma"/>
      <family val="2"/>
      <charset val="204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b/>
      <vertAlign val="subscript"/>
      <sz val="10"/>
      <name val="Tahoma"/>
      <family val="2"/>
    </font>
    <font>
      <vertAlign val="superscript"/>
      <sz val="10"/>
      <color theme="1"/>
      <name val="Arial"/>
      <family val="2"/>
    </font>
    <font>
      <sz val="9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21" fillId="0" borderId="0"/>
    <xf numFmtId="0" fontId="24" fillId="0" borderId="0"/>
    <xf numFmtId="0" fontId="3" fillId="0" borderId="0"/>
  </cellStyleXfs>
  <cellXfs count="89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0" fillId="0" borderId="0" xfId="0" applyBorder="1"/>
    <xf numFmtId="0" fontId="3" fillId="2" borderId="2" xfId="0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0" borderId="0" xfId="0" applyFont="1" applyBorder="1"/>
    <xf numFmtId="0" fontId="3" fillId="0" borderId="0" xfId="0" applyFont="1"/>
    <xf numFmtId="0" fontId="5" fillId="0" borderId="0" xfId="0" applyFont="1" applyFill="1"/>
    <xf numFmtId="0" fontId="3" fillId="0" borderId="0" xfId="0" applyFont="1" applyFill="1"/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165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7" fillId="0" borderId="0" xfId="0" applyFont="1" applyFill="1"/>
    <xf numFmtId="0" fontId="3" fillId="2" borderId="15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0" xfId="0" applyFont="1" applyFill="1" applyBorder="1"/>
    <xf numFmtId="0" fontId="11" fillId="3" borderId="0" xfId="0" applyFont="1" applyFill="1"/>
    <xf numFmtId="0" fontId="10" fillId="3" borderId="0" xfId="0" applyFont="1" applyFill="1"/>
    <xf numFmtId="0" fontId="1" fillId="2" borderId="19" xfId="0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center" vertical="top" wrapText="1"/>
    </xf>
    <xf numFmtId="165" fontId="3" fillId="2" borderId="11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top" wrapText="1"/>
    </xf>
    <xf numFmtId="0" fontId="10" fillId="3" borderId="2" xfId="0" applyFont="1" applyFill="1" applyBorder="1"/>
    <xf numFmtId="0" fontId="11" fillId="3" borderId="4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6" fillId="2" borderId="2" xfId="0" applyFont="1" applyFill="1" applyBorder="1"/>
    <xf numFmtId="0" fontId="16" fillId="2" borderId="13" xfId="0" applyFont="1" applyFill="1" applyBorder="1"/>
    <xf numFmtId="0" fontId="8" fillId="2" borderId="1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top" wrapText="1"/>
    </xf>
    <xf numFmtId="0" fontId="3" fillId="2" borderId="0" xfId="0" applyFont="1" applyFill="1" applyBorder="1"/>
    <xf numFmtId="0" fontId="16" fillId="2" borderId="10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0" fontId="19" fillId="0" borderId="0" xfId="0" applyFont="1"/>
    <xf numFmtId="0" fontId="1" fillId="2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2" fillId="0" borderId="0" xfId="0" applyFont="1" applyFill="1" applyBorder="1"/>
    <xf numFmtId="2" fontId="23" fillId="0" borderId="0" xfId="0" applyNumberFormat="1" applyFont="1" applyFill="1" applyBorder="1" applyAlignment="1">
      <alignment horizontal="right"/>
    </xf>
    <xf numFmtId="0" fontId="23" fillId="0" borderId="0" xfId="0" applyFont="1" applyFill="1" applyBorder="1"/>
    <xf numFmtId="17" fontId="3" fillId="0" borderId="0" xfId="0" applyNumberFormat="1" applyFont="1"/>
    <xf numFmtId="0" fontId="3" fillId="3" borderId="0" xfId="11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quotePrefix="1" applyFont="1"/>
    <xf numFmtId="0" fontId="3" fillId="3" borderId="2" xfId="11" applyFont="1" applyFill="1" applyBorder="1" applyAlignment="1">
      <alignment horizontal="center"/>
    </xf>
    <xf numFmtId="2" fontId="23" fillId="0" borderId="29" xfId="0" applyNumberFormat="1" applyFont="1" applyBorder="1" applyAlignment="1">
      <alignment horizontal="center"/>
    </xf>
    <xf numFmtId="2" fontId="25" fillId="0" borderId="29" xfId="0" applyNumberFormat="1" applyFont="1" applyBorder="1" applyAlignment="1">
      <alignment horizontal="center"/>
    </xf>
    <xf numFmtId="0" fontId="16" fillId="2" borderId="23" xfId="0" applyFont="1" applyFill="1" applyBorder="1" applyAlignment="1">
      <alignment horizontal="left"/>
    </xf>
    <xf numFmtId="0" fontId="16" fillId="2" borderId="24" xfId="0" applyFont="1" applyFill="1" applyBorder="1" applyAlignment="1">
      <alignment horizontal="left"/>
    </xf>
    <xf numFmtId="0" fontId="16" fillId="2" borderId="2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6" fillId="2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6" fillId="2" borderId="26" xfId="0" applyFont="1" applyFill="1" applyBorder="1" applyAlignment="1">
      <alignment horizontal="left"/>
    </xf>
    <xf numFmtId="0" fontId="16" fillId="2" borderId="27" xfId="0" applyFont="1" applyFill="1" applyBorder="1" applyAlignment="1">
      <alignment horizontal="left"/>
    </xf>
    <xf numFmtId="0" fontId="16" fillId="2" borderId="28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</cellXfs>
  <cellStyles count="18">
    <cellStyle name="Normal" xfId="0" builtinId="0"/>
    <cellStyle name="Normal 10" xfId="7"/>
    <cellStyle name="Normal 11" xfId="16"/>
    <cellStyle name="Normal 12" xfId="8"/>
    <cellStyle name="Normal 13" xfId="9"/>
    <cellStyle name="Normal 14" xfId="17"/>
    <cellStyle name="Normal 15" xfId="10"/>
    <cellStyle name="Normal 16" xfId="11"/>
    <cellStyle name="Normal 18" xfId="12"/>
    <cellStyle name="Normal 19" xfId="14"/>
    <cellStyle name="Normal 2" xfId="1"/>
    <cellStyle name="Normal 3" xfId="2"/>
    <cellStyle name="Normal 4" xfId="3"/>
    <cellStyle name="Normal 5" xfId="4"/>
    <cellStyle name="Normal 6" xfId="6"/>
    <cellStyle name="Normal 7" xfId="13"/>
    <cellStyle name="Normal 8" xfId="5"/>
    <cellStyle name="Normal 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imisii%202014,%20%202013/imisii%202014/Copy%20of%20DE_MR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h"/>
      <sheetName val="30 min"/>
      <sheetName val="60 min"/>
      <sheetName val="ozon 8h"/>
      <sheetName val="PM 10"/>
      <sheetName val="ozon"/>
      <sheetName val="mes P10"/>
      <sheetName val="stirol "/>
      <sheetName val="mes confentr"/>
      <sheetName val="Sheet2"/>
      <sheetName val="god con"/>
      <sheetName val="sr con na Benzenmes"/>
      <sheetName val="sr con na  NO2"/>
      <sheetName val="sr con h2s "/>
      <sheetName val="sr con PH10"/>
      <sheetName val="sr con S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H33" sqref="H33"/>
    </sheetView>
  </sheetViews>
  <sheetFormatPr defaultRowHeight="12.75" x14ac:dyDescent="0.2"/>
  <cols>
    <col min="1" max="1" width="13.28515625" style="7" customWidth="1"/>
    <col min="2" max="2" width="11.140625" style="7" customWidth="1"/>
    <col min="3" max="3" width="13.7109375" style="7" customWidth="1"/>
    <col min="4" max="4" width="15.140625" style="7" customWidth="1"/>
    <col min="5" max="5" width="16.7109375" style="7" customWidth="1"/>
    <col min="6" max="16384" width="9.140625" style="7"/>
  </cols>
  <sheetData>
    <row r="1" spans="1:5" ht="12.75" customHeight="1" x14ac:dyDescent="0.2">
      <c r="A1" s="69" t="s">
        <v>17</v>
      </c>
      <c r="B1" s="70"/>
      <c r="C1" s="70"/>
      <c r="D1" s="70"/>
      <c r="E1" s="70"/>
    </row>
    <row r="2" spans="1:5" ht="13.5" thickBot="1" x14ac:dyDescent="0.25">
      <c r="A2" s="71"/>
      <c r="B2" s="72"/>
      <c r="C2" s="72"/>
      <c r="D2" s="72"/>
      <c r="E2" s="72"/>
    </row>
    <row r="3" spans="1:5" ht="25.5" x14ac:dyDescent="0.2">
      <c r="A3" s="73" t="s">
        <v>0</v>
      </c>
      <c r="B3" s="73" t="s">
        <v>1</v>
      </c>
      <c r="C3" s="73" t="s">
        <v>2</v>
      </c>
      <c r="D3" s="15" t="s">
        <v>3</v>
      </c>
      <c r="E3" s="15" t="s">
        <v>4</v>
      </c>
    </row>
    <row r="4" spans="1:5" ht="26.25" customHeight="1" x14ac:dyDescent="0.2">
      <c r="A4" s="74"/>
      <c r="B4" s="74"/>
      <c r="C4" s="74"/>
      <c r="D4" s="14" t="s">
        <v>15</v>
      </c>
      <c r="E4" s="14" t="s">
        <v>5</v>
      </c>
    </row>
    <row r="5" spans="1:5" ht="21.75" customHeight="1" thickBot="1" x14ac:dyDescent="0.25">
      <c r="A5" s="75"/>
      <c r="B5" s="75"/>
      <c r="C5" s="75"/>
      <c r="D5" s="16"/>
      <c r="E5" s="16" t="s">
        <v>16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43101</v>
      </c>
      <c r="D7" s="61">
        <v>84.1</v>
      </c>
      <c r="E7" s="20">
        <f>IF(D7&gt;50,D7/50,IF(D7&lt;=50,"-"))</f>
        <v>1.6819999999999999</v>
      </c>
    </row>
    <row r="8" spans="1:5" x14ac:dyDescent="0.2">
      <c r="A8" s="19" t="s">
        <v>14</v>
      </c>
      <c r="B8" s="5" t="s">
        <v>6</v>
      </c>
      <c r="C8" s="4">
        <f>C7+1</f>
        <v>43102</v>
      </c>
      <c r="D8" s="61">
        <v>94.91</v>
      </c>
      <c r="E8" s="20">
        <f>IF(D8&gt;50,D8/50,IF(D8&lt;=50,"-"))</f>
        <v>1.8981999999999999</v>
      </c>
    </row>
    <row r="9" spans="1:5" x14ac:dyDescent="0.2">
      <c r="A9" s="19" t="s">
        <v>14</v>
      </c>
      <c r="B9" s="5" t="s">
        <v>6</v>
      </c>
      <c r="C9" s="4">
        <f t="shared" ref="C9:C37" si="0">C8+1</f>
        <v>43103</v>
      </c>
      <c r="D9" s="61">
        <v>75.47</v>
      </c>
      <c r="E9" s="20">
        <f>IF(D9&gt;50,D9/50,IF(D9&lt;=50,"-"))</f>
        <v>1.5094000000000001</v>
      </c>
    </row>
    <row r="10" spans="1:5" x14ac:dyDescent="0.2">
      <c r="A10" s="19" t="s">
        <v>14</v>
      </c>
      <c r="B10" s="5" t="s">
        <v>6</v>
      </c>
      <c r="C10" s="4">
        <f t="shared" si="0"/>
        <v>43104</v>
      </c>
      <c r="D10" s="61">
        <v>68.069999999999993</v>
      </c>
      <c r="E10" s="20">
        <f>IF(D10&gt;50,D10/50,IF(D10&lt;=50,"-"))</f>
        <v>1.3613999999999999</v>
      </c>
    </row>
    <row r="11" spans="1:5" x14ac:dyDescent="0.2">
      <c r="A11" s="19" t="s">
        <v>14</v>
      </c>
      <c r="B11" s="5" t="s">
        <v>6</v>
      </c>
      <c r="C11" s="4">
        <f t="shared" si="0"/>
        <v>43105</v>
      </c>
      <c r="D11" s="61">
        <v>92.37</v>
      </c>
      <c r="E11" s="20">
        <f>IF(D11&gt;50,D11/50,IF(D11&lt;=50,"-"))</f>
        <v>1.8474000000000002</v>
      </c>
    </row>
    <row r="12" spans="1:5" x14ac:dyDescent="0.2">
      <c r="A12" s="19" t="s">
        <v>14</v>
      </c>
      <c r="B12" s="5" t="s">
        <v>6</v>
      </c>
      <c r="C12" s="4">
        <f t="shared" si="0"/>
        <v>43106</v>
      </c>
      <c r="D12" s="61">
        <v>81.540000000000006</v>
      </c>
      <c r="E12" s="20">
        <f t="shared" ref="E12:E21" si="1">IF(D12&gt;50,D12/50,IF(D12&lt;=50,"-"))</f>
        <v>1.6308</v>
      </c>
    </row>
    <row r="13" spans="1:5" x14ac:dyDescent="0.2">
      <c r="A13" s="19" t="s">
        <v>14</v>
      </c>
      <c r="B13" s="5" t="s">
        <v>6</v>
      </c>
      <c r="C13" s="4">
        <f t="shared" si="0"/>
        <v>43107</v>
      </c>
      <c r="D13" s="61">
        <v>91.61</v>
      </c>
      <c r="E13" s="20">
        <f t="shared" si="1"/>
        <v>1.8322000000000001</v>
      </c>
    </row>
    <row r="14" spans="1:5" x14ac:dyDescent="0.2">
      <c r="A14" s="19" t="s">
        <v>14</v>
      </c>
      <c r="B14" s="5" t="s">
        <v>6</v>
      </c>
      <c r="C14" s="4">
        <f t="shared" si="0"/>
        <v>43108</v>
      </c>
      <c r="D14" s="61">
        <v>99.63</v>
      </c>
      <c r="E14" s="20">
        <f t="shared" si="1"/>
        <v>1.9925999999999999</v>
      </c>
    </row>
    <row r="15" spans="1:5" x14ac:dyDescent="0.2">
      <c r="A15" s="19" t="s">
        <v>14</v>
      </c>
      <c r="B15" s="5" t="s">
        <v>6</v>
      </c>
      <c r="C15" s="4">
        <f t="shared" si="0"/>
        <v>43109</v>
      </c>
      <c r="D15" s="61">
        <v>50.54</v>
      </c>
      <c r="E15" s="20">
        <f t="shared" si="1"/>
        <v>1.0107999999999999</v>
      </c>
    </row>
    <row r="16" spans="1:5" x14ac:dyDescent="0.2">
      <c r="A16" s="19" t="s">
        <v>14</v>
      </c>
      <c r="B16" s="5" t="s">
        <v>6</v>
      </c>
      <c r="C16" s="4">
        <f t="shared" si="0"/>
        <v>43110</v>
      </c>
      <c r="D16" s="61">
        <v>47.27</v>
      </c>
      <c r="E16" s="20" t="str">
        <f t="shared" si="1"/>
        <v>-</v>
      </c>
    </row>
    <row r="17" spans="1:10" x14ac:dyDescent="0.2">
      <c r="A17" s="19" t="s">
        <v>14</v>
      </c>
      <c r="B17" s="5" t="s">
        <v>6</v>
      </c>
      <c r="C17" s="4">
        <f t="shared" si="0"/>
        <v>43111</v>
      </c>
      <c r="D17" s="61">
        <v>71.39</v>
      </c>
      <c r="E17" s="20">
        <f t="shared" si="1"/>
        <v>1.4278</v>
      </c>
    </row>
    <row r="18" spans="1:10" x14ac:dyDescent="0.2">
      <c r="A18" s="19" t="s">
        <v>14</v>
      </c>
      <c r="B18" s="5" t="s">
        <v>6</v>
      </c>
      <c r="C18" s="4">
        <f t="shared" si="0"/>
        <v>43112</v>
      </c>
      <c r="D18" s="61">
        <v>29.07</v>
      </c>
      <c r="E18" s="20" t="str">
        <f t="shared" si="1"/>
        <v>-</v>
      </c>
    </row>
    <row r="19" spans="1:10" x14ac:dyDescent="0.2">
      <c r="A19" s="19" t="s">
        <v>14</v>
      </c>
      <c r="B19" s="5" t="s">
        <v>6</v>
      </c>
      <c r="C19" s="4">
        <f t="shared" si="0"/>
        <v>43113</v>
      </c>
      <c r="D19" s="61">
        <v>29.07</v>
      </c>
      <c r="E19" s="20" t="str">
        <f t="shared" si="1"/>
        <v>-</v>
      </c>
    </row>
    <row r="20" spans="1:10" x14ac:dyDescent="0.2">
      <c r="A20" s="19" t="s">
        <v>14</v>
      </c>
      <c r="B20" s="5" t="s">
        <v>6</v>
      </c>
      <c r="C20" s="4">
        <f t="shared" si="0"/>
        <v>43114</v>
      </c>
      <c r="D20" s="61">
        <v>36.06</v>
      </c>
      <c r="E20" s="20" t="str">
        <f t="shared" si="1"/>
        <v>-</v>
      </c>
    </row>
    <row r="21" spans="1:10" x14ac:dyDescent="0.2">
      <c r="A21" s="19" t="s">
        <v>14</v>
      </c>
      <c r="B21" s="5" t="s">
        <v>6</v>
      </c>
      <c r="C21" s="4">
        <f t="shared" si="0"/>
        <v>43115</v>
      </c>
      <c r="D21" s="61">
        <v>58.93</v>
      </c>
      <c r="E21" s="20">
        <f t="shared" si="1"/>
        <v>1.1786000000000001</v>
      </c>
      <c r="J21" s="7" t="s">
        <v>22</v>
      </c>
    </row>
    <row r="22" spans="1:10" x14ac:dyDescent="0.2">
      <c r="A22" s="19" t="s">
        <v>14</v>
      </c>
      <c r="B22" s="5" t="s">
        <v>6</v>
      </c>
      <c r="C22" s="4">
        <f t="shared" si="0"/>
        <v>43116</v>
      </c>
      <c r="D22" s="61">
        <v>60.24</v>
      </c>
      <c r="E22" s="20">
        <f t="shared" ref="E22:E37" si="2">IF(D22&gt;50,D22/50,IF(D22&lt;=50,"-"))</f>
        <v>1.2048000000000001</v>
      </c>
    </row>
    <row r="23" spans="1:10" x14ac:dyDescent="0.2">
      <c r="A23" s="19" t="s">
        <v>14</v>
      </c>
      <c r="B23" s="5" t="s">
        <v>6</v>
      </c>
      <c r="C23" s="4">
        <f t="shared" si="0"/>
        <v>43117</v>
      </c>
      <c r="D23" s="61">
        <v>60.42</v>
      </c>
      <c r="E23" s="20">
        <f t="shared" si="2"/>
        <v>1.2084000000000001</v>
      </c>
    </row>
    <row r="24" spans="1:10" x14ac:dyDescent="0.2">
      <c r="A24" s="19" t="s">
        <v>14</v>
      </c>
      <c r="B24" s="5" t="s">
        <v>6</v>
      </c>
      <c r="C24" s="4">
        <f t="shared" si="0"/>
        <v>43118</v>
      </c>
      <c r="D24" s="61">
        <v>27.44</v>
      </c>
      <c r="E24" s="20" t="str">
        <f t="shared" si="2"/>
        <v>-</v>
      </c>
    </row>
    <row r="25" spans="1:10" x14ac:dyDescent="0.2">
      <c r="A25" s="19" t="s">
        <v>14</v>
      </c>
      <c r="B25" s="5" t="s">
        <v>6</v>
      </c>
      <c r="C25" s="4">
        <f t="shared" si="0"/>
        <v>43119</v>
      </c>
      <c r="D25" s="61">
        <v>59.21</v>
      </c>
      <c r="E25" s="20">
        <f t="shared" si="2"/>
        <v>1.1841999999999999</v>
      </c>
    </row>
    <row r="26" spans="1:10" x14ac:dyDescent="0.2">
      <c r="A26" s="19" t="s">
        <v>14</v>
      </c>
      <c r="B26" s="5" t="s">
        <v>6</v>
      </c>
      <c r="C26" s="4">
        <f t="shared" si="0"/>
        <v>43120</v>
      </c>
      <c r="D26" s="61">
        <v>77.040000000000006</v>
      </c>
      <c r="E26" s="20">
        <f t="shared" si="2"/>
        <v>1.5408000000000002</v>
      </c>
    </row>
    <row r="27" spans="1:10" x14ac:dyDescent="0.2">
      <c r="A27" s="19" t="s">
        <v>14</v>
      </c>
      <c r="B27" s="5" t="s">
        <v>6</v>
      </c>
      <c r="C27" s="4">
        <f t="shared" si="0"/>
        <v>43121</v>
      </c>
      <c r="D27" s="61">
        <v>42.19</v>
      </c>
      <c r="E27" s="20" t="str">
        <f t="shared" si="2"/>
        <v>-</v>
      </c>
    </row>
    <row r="28" spans="1:10" x14ac:dyDescent="0.2">
      <c r="A28" s="19" t="s">
        <v>14</v>
      </c>
      <c r="B28" s="5" t="s">
        <v>6</v>
      </c>
      <c r="C28" s="4">
        <f t="shared" si="0"/>
        <v>43122</v>
      </c>
      <c r="D28" s="61">
        <v>21.47</v>
      </c>
      <c r="E28" s="20" t="str">
        <f t="shared" si="2"/>
        <v>-</v>
      </c>
    </row>
    <row r="29" spans="1:10" x14ac:dyDescent="0.2">
      <c r="A29" s="19" t="s">
        <v>14</v>
      </c>
      <c r="B29" s="5" t="s">
        <v>6</v>
      </c>
      <c r="C29" s="4">
        <f t="shared" si="0"/>
        <v>43123</v>
      </c>
      <c r="D29" s="61">
        <v>40.479999999999997</v>
      </c>
      <c r="E29" s="20" t="str">
        <f t="shared" si="2"/>
        <v>-</v>
      </c>
    </row>
    <row r="30" spans="1:10" x14ac:dyDescent="0.2">
      <c r="A30" s="19" t="s">
        <v>14</v>
      </c>
      <c r="B30" s="5" t="s">
        <v>6</v>
      </c>
      <c r="C30" s="4">
        <f t="shared" si="0"/>
        <v>43124</v>
      </c>
      <c r="D30" s="61">
        <v>29.45</v>
      </c>
      <c r="E30" s="20" t="str">
        <f t="shared" si="2"/>
        <v>-</v>
      </c>
    </row>
    <row r="31" spans="1:10" x14ac:dyDescent="0.2">
      <c r="A31" s="19" t="s">
        <v>14</v>
      </c>
      <c r="B31" s="5" t="s">
        <v>6</v>
      </c>
      <c r="C31" s="4">
        <f t="shared" si="0"/>
        <v>43125</v>
      </c>
      <c r="D31" s="61">
        <v>57.93</v>
      </c>
      <c r="E31" s="20">
        <f t="shared" si="2"/>
        <v>1.1586000000000001</v>
      </c>
    </row>
    <row r="32" spans="1:10" x14ac:dyDescent="0.2">
      <c r="A32" s="19" t="s">
        <v>14</v>
      </c>
      <c r="B32" s="5" t="s">
        <v>6</v>
      </c>
      <c r="C32" s="4">
        <f t="shared" si="0"/>
        <v>43126</v>
      </c>
      <c r="D32" s="61">
        <v>66.98</v>
      </c>
      <c r="E32" s="20">
        <f t="shared" si="2"/>
        <v>1.3396000000000001</v>
      </c>
    </row>
    <row r="33" spans="1:7" x14ac:dyDescent="0.2">
      <c r="A33" s="19" t="s">
        <v>14</v>
      </c>
      <c r="B33" s="5" t="s">
        <v>6</v>
      </c>
      <c r="C33" s="4">
        <f t="shared" si="0"/>
        <v>43127</v>
      </c>
      <c r="D33" s="61">
        <v>93.3</v>
      </c>
      <c r="E33" s="20">
        <f t="shared" si="2"/>
        <v>1.8659999999999999</v>
      </c>
    </row>
    <row r="34" spans="1:7" x14ac:dyDescent="0.2">
      <c r="A34" s="19" t="s">
        <v>14</v>
      </c>
      <c r="B34" s="5" t="s">
        <v>6</v>
      </c>
      <c r="C34" s="4">
        <f t="shared" si="0"/>
        <v>43128</v>
      </c>
      <c r="D34" s="61">
        <v>98.48</v>
      </c>
      <c r="E34" s="20">
        <f t="shared" si="2"/>
        <v>1.9696</v>
      </c>
    </row>
    <row r="35" spans="1:7" x14ac:dyDescent="0.2">
      <c r="A35" s="19" t="s">
        <v>14</v>
      </c>
      <c r="B35" s="5" t="s">
        <v>6</v>
      </c>
      <c r="C35" s="4">
        <f t="shared" si="0"/>
        <v>43129</v>
      </c>
      <c r="D35" s="61">
        <v>114.85</v>
      </c>
      <c r="E35" s="20">
        <f t="shared" si="2"/>
        <v>2.2969999999999997</v>
      </c>
    </row>
    <row r="36" spans="1:7" x14ac:dyDescent="0.2">
      <c r="A36" s="19" t="s">
        <v>14</v>
      </c>
      <c r="B36" s="5" t="s">
        <v>6</v>
      </c>
      <c r="C36" s="4">
        <f t="shared" si="0"/>
        <v>43130</v>
      </c>
      <c r="D36" s="61">
        <v>88.33</v>
      </c>
      <c r="E36" s="20">
        <f t="shared" si="2"/>
        <v>1.7665999999999999</v>
      </c>
    </row>
    <row r="37" spans="1:7" x14ac:dyDescent="0.2">
      <c r="A37" s="19" t="s">
        <v>14</v>
      </c>
      <c r="B37" s="5" t="s">
        <v>6</v>
      </c>
      <c r="C37" s="4">
        <f t="shared" si="0"/>
        <v>43131</v>
      </c>
      <c r="D37" s="61">
        <v>75.38</v>
      </c>
      <c r="E37" s="20">
        <f t="shared" si="2"/>
        <v>1.5075999999999998</v>
      </c>
    </row>
    <row r="38" spans="1:7" x14ac:dyDescent="0.2">
      <c r="A38" s="66" t="s">
        <v>7</v>
      </c>
      <c r="B38" s="67"/>
      <c r="C38" s="67"/>
      <c r="D38" s="68"/>
      <c r="E38" s="21">
        <f>COUNT(D7:D37)</f>
        <v>31</v>
      </c>
    </row>
    <row r="39" spans="1:7" x14ac:dyDescent="0.2">
      <c r="A39" s="66" t="s">
        <v>8</v>
      </c>
      <c r="B39" s="67"/>
      <c r="C39" s="67"/>
      <c r="D39" s="68"/>
      <c r="E39" s="21">
        <f>COUNT(D7:D37)</f>
        <v>31</v>
      </c>
    </row>
    <row r="40" spans="1:7" x14ac:dyDescent="0.2">
      <c r="A40" s="66" t="s">
        <v>9</v>
      </c>
      <c r="B40" s="67"/>
      <c r="C40" s="67"/>
      <c r="D40" s="68"/>
      <c r="E40" s="21">
        <f>COUNT(E7:E37)</f>
        <v>22</v>
      </c>
    </row>
    <row r="41" spans="1:7" x14ac:dyDescent="0.2">
      <c r="A41" s="44" t="s">
        <v>10</v>
      </c>
      <c r="B41" s="43"/>
      <c r="C41" s="43"/>
      <c r="D41" s="43"/>
      <c r="E41" s="21">
        <f>COUNT(E7:E37)</f>
        <v>22</v>
      </c>
    </row>
    <row r="42" spans="1:7" x14ac:dyDescent="0.2">
      <c r="A42" s="66" t="s">
        <v>11</v>
      </c>
      <c r="B42" s="67"/>
      <c r="C42" s="67"/>
      <c r="D42" s="68"/>
      <c r="E42" s="22">
        <f>AVERAGE(D7:D37)</f>
        <v>65.265161290322581</v>
      </c>
    </row>
    <row r="43" spans="1:7" ht="13.5" thickBot="1" x14ac:dyDescent="0.25">
      <c r="A43" s="78" t="s">
        <v>12</v>
      </c>
      <c r="B43" s="79"/>
      <c r="C43" s="79"/>
      <c r="D43" s="80"/>
      <c r="E43" s="23">
        <f>(E38/31)*100</f>
        <v>100</v>
      </c>
    </row>
    <row r="44" spans="1:7" x14ac:dyDescent="0.2">
      <c r="A44" s="6"/>
      <c r="B44" s="6"/>
      <c r="C44" s="6"/>
      <c r="D44" s="6"/>
      <c r="E44" s="6"/>
    </row>
    <row r="45" spans="1:7" x14ac:dyDescent="0.2">
      <c r="A45" s="76"/>
      <c r="B45" s="76"/>
      <c r="C45" s="76"/>
      <c r="D45" s="76"/>
      <c r="E45" s="76"/>
      <c r="F45" s="51"/>
      <c r="G45" s="51"/>
    </row>
    <row r="46" spans="1:7" x14ac:dyDescent="0.2">
      <c r="A46" s="77"/>
      <c r="B46" s="77"/>
      <c r="C46" s="77"/>
      <c r="D46" s="77"/>
      <c r="E46" s="77"/>
      <c r="F46" s="77"/>
      <c r="G46" s="77"/>
    </row>
    <row r="47" spans="1:7" x14ac:dyDescent="0.2">
      <c r="A47" s="77"/>
      <c r="B47" s="77"/>
      <c r="C47" s="77"/>
      <c r="D47" s="77"/>
      <c r="E47" s="77"/>
      <c r="F47" s="51"/>
      <c r="G47" s="51"/>
    </row>
    <row r="48" spans="1:7" x14ac:dyDescent="0.2">
      <c r="A48" s="77"/>
      <c r="B48" s="77"/>
      <c r="C48" s="77"/>
      <c r="D48" s="77"/>
      <c r="E48" s="77"/>
      <c r="F48" s="51"/>
      <c r="G48" s="51"/>
    </row>
  </sheetData>
  <protectedRanges>
    <protectedRange sqref="A7:B37" name="Range1"/>
  </protectedRanges>
  <mergeCells count="14">
    <mergeCell ref="A45:E45"/>
    <mergeCell ref="A46:G46"/>
    <mergeCell ref="A47:E47"/>
    <mergeCell ref="A48:E48"/>
    <mergeCell ref="A42:D42"/>
    <mergeCell ref="A43:D43"/>
    <mergeCell ref="A40:D40"/>
    <mergeCell ref="A39:D39"/>
    <mergeCell ref="A38:D38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G9" sqref="G9:V10"/>
    </sheetView>
  </sheetViews>
  <sheetFormatPr defaultRowHeight="12.75" x14ac:dyDescent="0.2"/>
  <cols>
    <col min="1" max="1" width="13" customWidth="1"/>
    <col min="2" max="2" width="10.85546875" customWidth="1"/>
    <col min="3" max="3" width="14.7109375" customWidth="1"/>
    <col min="4" max="4" width="15.42578125" customWidth="1"/>
    <col min="5" max="5" width="13.42578125" customWidth="1"/>
  </cols>
  <sheetData>
    <row r="1" spans="1:5" x14ac:dyDescent="0.2">
      <c r="A1" s="69" t="s">
        <v>20</v>
      </c>
      <c r="B1" s="70"/>
      <c r="C1" s="70"/>
      <c r="D1" s="70"/>
      <c r="E1" s="70"/>
    </row>
    <row r="2" spans="1:5" ht="13.5" thickBot="1" x14ac:dyDescent="0.25">
      <c r="A2" s="81"/>
      <c r="B2" s="70"/>
      <c r="C2" s="70"/>
      <c r="D2" s="70"/>
      <c r="E2" s="70"/>
    </row>
    <row r="3" spans="1:5" ht="28.5" customHeight="1" x14ac:dyDescent="0.2">
      <c r="A3" s="82" t="s">
        <v>0</v>
      </c>
      <c r="B3" s="82" t="s">
        <v>1</v>
      </c>
      <c r="C3" s="82" t="s">
        <v>2</v>
      </c>
      <c r="D3" s="12" t="s">
        <v>3</v>
      </c>
      <c r="E3" s="12" t="s">
        <v>13</v>
      </c>
    </row>
    <row r="4" spans="1:5" ht="25.5" x14ac:dyDescent="0.2">
      <c r="A4" s="83"/>
      <c r="B4" s="83"/>
      <c r="C4" s="83"/>
      <c r="D4" s="45" t="s">
        <v>18</v>
      </c>
      <c r="E4" s="1" t="s">
        <v>5</v>
      </c>
    </row>
    <row r="5" spans="1:5" ht="15" thickBot="1" x14ac:dyDescent="0.25">
      <c r="A5" s="84"/>
      <c r="B5" s="84"/>
      <c r="C5" s="84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43374</v>
      </c>
      <c r="D7" s="59"/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43375</v>
      </c>
      <c r="D8" s="59">
        <v>21.74</v>
      </c>
      <c r="E8" s="20" t="str">
        <f t="shared" ref="E8:E23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43376</v>
      </c>
      <c r="D9" s="59">
        <v>37.17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43377</v>
      </c>
      <c r="D10" s="59">
        <v>30.71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43378</v>
      </c>
      <c r="D11" s="59">
        <v>28.93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43379</v>
      </c>
      <c r="D12" s="59">
        <v>23.2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43380</v>
      </c>
      <c r="D13" s="59">
        <v>23.18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43381</v>
      </c>
      <c r="D14" s="59">
        <v>22.36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43382</v>
      </c>
      <c r="D15" s="59">
        <v>30.37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43383</v>
      </c>
      <c r="D16" s="59">
        <v>45.42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43384</v>
      </c>
      <c r="D17" s="59">
        <v>50.23</v>
      </c>
      <c r="E17" s="20">
        <f t="shared" si="0"/>
        <v>1.0045999999999999</v>
      </c>
    </row>
    <row r="18" spans="1:5" x14ac:dyDescent="0.2">
      <c r="A18" s="19" t="s">
        <v>14</v>
      </c>
      <c r="B18" s="5" t="s">
        <v>6</v>
      </c>
      <c r="C18" s="4">
        <f t="shared" si="1"/>
        <v>43385</v>
      </c>
      <c r="D18" s="59">
        <v>42.19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43386</v>
      </c>
      <c r="D19" s="59">
        <v>35.14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43387</v>
      </c>
      <c r="D20" s="59">
        <v>34.81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43388</v>
      </c>
      <c r="D21" s="59">
        <v>37.979999999999997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43389</v>
      </c>
      <c r="D22" s="59">
        <v>42.92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43390</v>
      </c>
      <c r="D23" s="59">
        <v>47.73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43391</v>
      </c>
      <c r="D24" s="59">
        <v>50.79</v>
      </c>
      <c r="E24" s="20">
        <f>IF(D24&gt;50,D24/50,IF(D24&lt;=50,"-"))</f>
        <v>1.0158</v>
      </c>
    </row>
    <row r="25" spans="1:5" x14ac:dyDescent="0.2">
      <c r="A25" s="19" t="s">
        <v>14</v>
      </c>
      <c r="B25" s="5" t="s">
        <v>6</v>
      </c>
      <c r="C25" s="4">
        <f t="shared" si="1"/>
        <v>43392</v>
      </c>
      <c r="D25" s="59">
        <v>51.14</v>
      </c>
      <c r="E25" s="20">
        <f t="shared" ref="E25:E37" si="2">IF(D25&gt;50,D25/50,IF(D25&lt;=50,"-"))</f>
        <v>1.0227999999999999</v>
      </c>
    </row>
    <row r="26" spans="1:5" x14ac:dyDescent="0.2">
      <c r="A26" s="19" t="s">
        <v>14</v>
      </c>
      <c r="B26" s="5" t="s">
        <v>6</v>
      </c>
      <c r="C26" s="4">
        <f t="shared" si="1"/>
        <v>43393</v>
      </c>
      <c r="D26" s="59">
        <v>62.34</v>
      </c>
      <c r="E26" s="20">
        <f t="shared" si="2"/>
        <v>1.2468000000000001</v>
      </c>
    </row>
    <row r="27" spans="1:5" x14ac:dyDescent="0.2">
      <c r="A27" s="19" t="s">
        <v>14</v>
      </c>
      <c r="B27" s="5" t="s">
        <v>6</v>
      </c>
      <c r="C27" s="4">
        <f t="shared" si="1"/>
        <v>43394</v>
      </c>
      <c r="D27" s="59">
        <v>74.94</v>
      </c>
      <c r="E27" s="20">
        <f t="shared" si="2"/>
        <v>1.4987999999999999</v>
      </c>
    </row>
    <row r="28" spans="1:5" x14ac:dyDescent="0.2">
      <c r="A28" s="19" t="s">
        <v>14</v>
      </c>
      <c r="B28" s="5" t="s">
        <v>6</v>
      </c>
      <c r="C28" s="4">
        <f t="shared" si="1"/>
        <v>43395</v>
      </c>
      <c r="D28" s="59">
        <v>66.510000000000005</v>
      </c>
      <c r="E28" s="20">
        <f t="shared" si="2"/>
        <v>1.3302</v>
      </c>
    </row>
    <row r="29" spans="1:5" x14ac:dyDescent="0.2">
      <c r="A29" s="19" t="s">
        <v>14</v>
      </c>
      <c r="B29" s="5" t="s">
        <v>6</v>
      </c>
      <c r="C29" s="4">
        <f t="shared" si="1"/>
        <v>43396</v>
      </c>
      <c r="D29" s="59">
        <v>57.37</v>
      </c>
      <c r="E29" s="20">
        <f t="shared" si="2"/>
        <v>1.1474</v>
      </c>
    </row>
    <row r="30" spans="1:5" x14ac:dyDescent="0.2">
      <c r="A30" s="19" t="s">
        <v>14</v>
      </c>
      <c r="B30" s="5" t="s">
        <v>6</v>
      </c>
      <c r="C30" s="4">
        <f t="shared" si="1"/>
        <v>43397</v>
      </c>
      <c r="D30" s="59">
        <v>44.69</v>
      </c>
      <c r="E30" s="20" t="str">
        <f t="shared" si="2"/>
        <v>-</v>
      </c>
    </row>
    <row r="31" spans="1:5" x14ac:dyDescent="0.2">
      <c r="A31" s="19" t="s">
        <v>14</v>
      </c>
      <c r="B31" s="5" t="s">
        <v>6</v>
      </c>
      <c r="C31" s="4">
        <f t="shared" si="1"/>
        <v>43398</v>
      </c>
      <c r="D31" s="59">
        <v>25.5</v>
      </c>
      <c r="E31" s="20" t="str">
        <f t="shared" si="2"/>
        <v>-</v>
      </c>
    </row>
    <row r="32" spans="1:5" x14ac:dyDescent="0.2">
      <c r="A32" s="19" t="s">
        <v>14</v>
      </c>
      <c r="B32" s="5" t="s">
        <v>6</v>
      </c>
      <c r="C32" s="4">
        <f t="shared" si="1"/>
        <v>43399</v>
      </c>
      <c r="D32" s="59">
        <v>37.04</v>
      </c>
      <c r="E32" s="20" t="str">
        <f t="shared" si="2"/>
        <v>-</v>
      </c>
    </row>
    <row r="33" spans="1:5" x14ac:dyDescent="0.2">
      <c r="A33" s="19" t="s">
        <v>14</v>
      </c>
      <c r="B33" s="5" t="s">
        <v>6</v>
      </c>
      <c r="C33" s="4">
        <f t="shared" si="1"/>
        <v>43400</v>
      </c>
      <c r="D33" s="59">
        <v>42.05</v>
      </c>
      <c r="E33" s="20" t="str">
        <f t="shared" si="2"/>
        <v>-</v>
      </c>
    </row>
    <row r="34" spans="1:5" x14ac:dyDescent="0.2">
      <c r="A34" s="19" t="s">
        <v>14</v>
      </c>
      <c r="B34" s="5" t="s">
        <v>6</v>
      </c>
      <c r="C34" s="4">
        <f t="shared" si="1"/>
        <v>43401</v>
      </c>
      <c r="D34" s="59">
        <v>30.94</v>
      </c>
      <c r="E34" s="20" t="str">
        <f t="shared" si="2"/>
        <v>-</v>
      </c>
    </row>
    <row r="35" spans="1:5" x14ac:dyDescent="0.2">
      <c r="A35" s="19" t="s">
        <v>14</v>
      </c>
      <c r="B35" s="5" t="s">
        <v>6</v>
      </c>
      <c r="C35" s="4">
        <f t="shared" si="1"/>
        <v>43402</v>
      </c>
      <c r="D35" s="59">
        <v>29.59</v>
      </c>
      <c r="E35" s="20" t="str">
        <f t="shared" si="2"/>
        <v>-</v>
      </c>
    </row>
    <row r="36" spans="1:5" x14ac:dyDescent="0.2">
      <c r="A36" s="19" t="s">
        <v>14</v>
      </c>
      <c r="B36" s="5" t="s">
        <v>6</v>
      </c>
      <c r="C36" s="4">
        <f t="shared" si="1"/>
        <v>43403</v>
      </c>
      <c r="D36" s="59">
        <v>36.74</v>
      </c>
      <c r="E36" s="20" t="str">
        <f t="shared" si="2"/>
        <v>-</v>
      </c>
    </row>
    <row r="37" spans="1:5" x14ac:dyDescent="0.2">
      <c r="A37" s="19" t="s">
        <v>14</v>
      </c>
      <c r="B37" s="5" t="s">
        <v>6</v>
      </c>
      <c r="C37" s="4">
        <f t="shared" si="1"/>
        <v>43404</v>
      </c>
      <c r="D37" s="59">
        <v>43.11</v>
      </c>
      <c r="E37" s="20" t="str">
        <f t="shared" si="2"/>
        <v>-</v>
      </c>
    </row>
    <row r="38" spans="1:5" x14ac:dyDescent="0.2">
      <c r="A38" s="66" t="s">
        <v>7</v>
      </c>
      <c r="B38" s="67"/>
      <c r="C38" s="67"/>
      <c r="D38" s="68"/>
      <c r="E38" s="21">
        <f>COUNT(D7:D37)</f>
        <v>30</v>
      </c>
    </row>
    <row r="39" spans="1:5" x14ac:dyDescent="0.2">
      <c r="A39" s="49" t="s">
        <v>8</v>
      </c>
      <c r="B39" s="50"/>
      <c r="C39" s="50"/>
      <c r="D39" s="50"/>
      <c r="E39" s="21">
        <f>'M9'!E38+'M10'!E38</f>
        <v>270</v>
      </c>
    </row>
    <row r="40" spans="1:5" x14ac:dyDescent="0.2">
      <c r="A40" s="66" t="s">
        <v>9</v>
      </c>
      <c r="B40" s="67"/>
      <c r="C40" s="67"/>
      <c r="D40" s="68"/>
      <c r="E40" s="21">
        <f>COUNT(E7:E37)</f>
        <v>7</v>
      </c>
    </row>
    <row r="41" spans="1:5" x14ac:dyDescent="0.2">
      <c r="A41" s="66" t="s">
        <v>10</v>
      </c>
      <c r="B41" s="67"/>
      <c r="C41" s="67"/>
      <c r="D41" s="68"/>
      <c r="E41" s="21">
        <f>'M9'!E40+'M10'!E40</f>
        <v>59</v>
      </c>
    </row>
    <row r="42" spans="1:5" x14ac:dyDescent="0.2">
      <c r="A42" s="66" t="s">
        <v>11</v>
      </c>
      <c r="B42" s="67"/>
      <c r="C42" s="67"/>
      <c r="D42" s="68"/>
      <c r="E42" s="22">
        <f>AVERAGE(D7:D37)</f>
        <v>40.227666666666657</v>
      </c>
    </row>
    <row r="43" spans="1:5" ht="13.5" thickBot="1" x14ac:dyDescent="0.25">
      <c r="A43" s="78" t="s">
        <v>12</v>
      </c>
      <c r="B43" s="79"/>
      <c r="C43" s="79"/>
      <c r="D43" s="80"/>
      <c r="E43" s="23">
        <f>(E38/31)*100</f>
        <v>96.774193548387103</v>
      </c>
    </row>
  </sheetData>
  <protectedRanges>
    <protectedRange sqref="A7:B37" name="Range1_1"/>
  </protectedRanges>
  <mergeCells count="10">
    <mergeCell ref="A43:D43"/>
    <mergeCell ref="A42:D42"/>
    <mergeCell ref="A41:D41"/>
    <mergeCell ref="A40:D40"/>
    <mergeCell ref="A38:D38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N37" sqref="N37"/>
    </sheetView>
  </sheetViews>
  <sheetFormatPr defaultRowHeight="12.75" x14ac:dyDescent="0.2"/>
  <cols>
    <col min="1" max="1" width="13" customWidth="1"/>
    <col min="2" max="2" width="11.140625" customWidth="1"/>
    <col min="3" max="3" width="14.7109375" customWidth="1"/>
    <col min="4" max="4" width="15.140625" customWidth="1"/>
    <col min="5" max="5" width="13.7109375" customWidth="1"/>
  </cols>
  <sheetData>
    <row r="1" spans="1:5" x14ac:dyDescent="0.2">
      <c r="A1" s="69" t="s">
        <v>17</v>
      </c>
      <c r="B1" s="70"/>
      <c r="C1" s="70"/>
      <c r="D1" s="70"/>
      <c r="E1" s="70"/>
    </row>
    <row r="2" spans="1:5" ht="13.5" thickBot="1" x14ac:dyDescent="0.25">
      <c r="A2" s="81"/>
      <c r="B2" s="70"/>
      <c r="C2" s="70"/>
      <c r="D2" s="70"/>
      <c r="E2" s="70"/>
    </row>
    <row r="3" spans="1:5" ht="25.5" x14ac:dyDescent="0.2">
      <c r="A3" s="82" t="s">
        <v>0</v>
      </c>
      <c r="B3" s="82" t="s">
        <v>1</v>
      </c>
      <c r="C3" s="82" t="s">
        <v>2</v>
      </c>
      <c r="D3" s="12" t="s">
        <v>3</v>
      </c>
      <c r="E3" s="12" t="s">
        <v>4</v>
      </c>
    </row>
    <row r="4" spans="1:5" ht="25.5" x14ac:dyDescent="0.2">
      <c r="A4" s="83"/>
      <c r="B4" s="83"/>
      <c r="C4" s="83"/>
      <c r="D4" s="45" t="s">
        <v>18</v>
      </c>
      <c r="E4" s="1" t="s">
        <v>5</v>
      </c>
    </row>
    <row r="5" spans="1:5" ht="15" thickBot="1" x14ac:dyDescent="0.25">
      <c r="A5" s="84"/>
      <c r="B5" s="84"/>
      <c r="C5" s="84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43405</v>
      </c>
      <c r="D7" s="59">
        <v>54.17</v>
      </c>
      <c r="E7" s="20">
        <f>IF(D7&gt;50,D7/50,IF(D7&lt;=50,"-"))</f>
        <v>1.0834000000000001</v>
      </c>
    </row>
    <row r="8" spans="1:5" x14ac:dyDescent="0.2">
      <c r="A8" s="19" t="s">
        <v>14</v>
      </c>
      <c r="B8" s="5" t="s">
        <v>6</v>
      </c>
      <c r="C8" s="4">
        <f>C7+1</f>
        <v>43406</v>
      </c>
      <c r="D8" s="59">
        <v>33.49</v>
      </c>
      <c r="E8" s="20" t="str">
        <f t="shared" ref="E8:E36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43407</v>
      </c>
      <c r="D9" s="59">
        <v>28.11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43408</v>
      </c>
      <c r="D10" s="59">
        <v>33.53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43409</v>
      </c>
      <c r="D11" s="59">
        <v>31.81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43410</v>
      </c>
      <c r="D12" s="59">
        <v>35.130000000000003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43411</v>
      </c>
      <c r="D13" s="59">
        <v>26.64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43412</v>
      </c>
      <c r="D14" s="59">
        <v>37.03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43413</v>
      </c>
      <c r="D15" s="59">
        <v>40.57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43414</v>
      </c>
      <c r="D16" s="59">
        <v>41.92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43415</v>
      </c>
      <c r="D17" s="59">
        <v>39.35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43416</v>
      </c>
      <c r="D18" s="59">
        <v>40.47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43417</v>
      </c>
      <c r="D19" s="59">
        <v>29.01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43418</v>
      </c>
      <c r="D20" s="59">
        <v>31.12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43419</v>
      </c>
      <c r="D21" s="59">
        <v>30.89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43420</v>
      </c>
      <c r="D22" s="59">
        <v>28.41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43421</v>
      </c>
      <c r="D23" s="59">
        <v>32.71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43422</v>
      </c>
      <c r="D24" s="59">
        <v>38.049999999999997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43423</v>
      </c>
      <c r="D25" s="59">
        <v>33.119999999999997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43424</v>
      </c>
      <c r="D26" s="59">
        <v>41.76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43425</v>
      </c>
      <c r="D27" s="59">
        <v>28.56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43426</v>
      </c>
      <c r="D28" s="59"/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43427</v>
      </c>
      <c r="D29" s="59"/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43428</v>
      </c>
      <c r="D30" s="59"/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43429</v>
      </c>
      <c r="D31" s="59"/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43430</v>
      </c>
      <c r="D32" s="59"/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43431</v>
      </c>
      <c r="D33" s="59"/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43432</v>
      </c>
      <c r="D34" s="59"/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43433</v>
      </c>
      <c r="D35" s="59"/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43434</v>
      </c>
      <c r="D36" s="59"/>
      <c r="E36" s="20" t="str">
        <f t="shared" si="0"/>
        <v>-</v>
      </c>
    </row>
    <row r="37" spans="1:5" x14ac:dyDescent="0.2">
      <c r="A37" s="66" t="s">
        <v>7</v>
      </c>
      <c r="B37" s="67"/>
      <c r="C37" s="67"/>
      <c r="D37" s="68"/>
      <c r="E37" s="21">
        <f>COUNT(D7:D36)</f>
        <v>21</v>
      </c>
    </row>
    <row r="38" spans="1:5" x14ac:dyDescent="0.2">
      <c r="A38" s="66" t="s">
        <v>8</v>
      </c>
      <c r="B38" s="67"/>
      <c r="C38" s="67"/>
      <c r="D38" s="68"/>
      <c r="E38" s="21">
        <f>'M10'!E39+'M11'!E37</f>
        <v>291</v>
      </c>
    </row>
    <row r="39" spans="1:5" x14ac:dyDescent="0.2">
      <c r="A39" s="66" t="s">
        <v>9</v>
      </c>
      <c r="B39" s="67"/>
      <c r="C39" s="67"/>
      <c r="D39" s="68"/>
      <c r="E39" s="21">
        <f>COUNT(E7:E36)</f>
        <v>1</v>
      </c>
    </row>
    <row r="40" spans="1:5" x14ac:dyDescent="0.2">
      <c r="A40" s="66" t="s">
        <v>10</v>
      </c>
      <c r="B40" s="67"/>
      <c r="C40" s="67"/>
      <c r="D40" s="68"/>
      <c r="E40" s="21">
        <f>'M10'!E41+'M11'!E39</f>
        <v>60</v>
      </c>
    </row>
    <row r="41" spans="1:5" x14ac:dyDescent="0.2">
      <c r="A41" s="66" t="s">
        <v>11</v>
      </c>
      <c r="B41" s="67"/>
      <c r="C41" s="67"/>
      <c r="D41" s="68"/>
      <c r="E41" s="22"/>
    </row>
    <row r="42" spans="1:5" ht="13.5" thickBot="1" x14ac:dyDescent="0.25">
      <c r="A42" s="78" t="s">
        <v>12</v>
      </c>
      <c r="B42" s="79"/>
      <c r="C42" s="79"/>
      <c r="D42" s="80"/>
      <c r="E42" s="23">
        <f>(E37/30)*100</f>
        <v>70</v>
      </c>
    </row>
  </sheetData>
  <protectedRanges>
    <protectedRange sqref="A7:B36" name="Range1_1"/>
  </protectedRanges>
  <mergeCells count="11">
    <mergeCell ref="A37:D37"/>
    <mergeCell ref="A42:D42"/>
    <mergeCell ref="A41:D41"/>
    <mergeCell ref="A40:D40"/>
    <mergeCell ref="A39:D39"/>
    <mergeCell ref="A38:D38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E42" sqref="E42"/>
    </sheetView>
  </sheetViews>
  <sheetFormatPr defaultRowHeight="12.75" x14ac:dyDescent="0.2"/>
  <cols>
    <col min="1" max="1" width="12.5703125" customWidth="1"/>
    <col min="2" max="2" width="10.85546875" customWidth="1"/>
    <col min="3" max="3" width="14.7109375" customWidth="1"/>
    <col min="4" max="4" width="14.85546875" style="42" customWidth="1"/>
    <col min="5" max="5" width="13.42578125" customWidth="1"/>
  </cols>
  <sheetData>
    <row r="1" spans="1:5" x14ac:dyDescent="0.2">
      <c r="A1" s="69" t="s">
        <v>17</v>
      </c>
      <c r="B1" s="70"/>
      <c r="C1" s="70"/>
      <c r="D1" s="70"/>
      <c r="E1" s="70"/>
    </row>
    <row r="2" spans="1:5" ht="13.5" thickBot="1" x14ac:dyDescent="0.25">
      <c r="A2" s="81"/>
      <c r="B2" s="70"/>
      <c r="C2" s="70"/>
      <c r="D2" s="70"/>
      <c r="E2" s="70"/>
    </row>
    <row r="3" spans="1:5" ht="38.25" x14ac:dyDescent="0.2">
      <c r="A3" s="82" t="s">
        <v>0</v>
      </c>
      <c r="B3" s="82" t="s">
        <v>1</v>
      </c>
      <c r="C3" s="82" t="s">
        <v>2</v>
      </c>
      <c r="D3" s="41" t="s">
        <v>3</v>
      </c>
      <c r="E3" s="12" t="s">
        <v>4</v>
      </c>
    </row>
    <row r="4" spans="1:5" ht="25.5" x14ac:dyDescent="0.2">
      <c r="A4" s="83"/>
      <c r="B4" s="83"/>
      <c r="C4" s="83"/>
      <c r="D4" s="45" t="s">
        <v>18</v>
      </c>
      <c r="E4" s="1" t="s">
        <v>5</v>
      </c>
    </row>
    <row r="5" spans="1:5" ht="15" thickBot="1" x14ac:dyDescent="0.25">
      <c r="A5" s="84"/>
      <c r="B5" s="84"/>
      <c r="C5" s="84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43435</v>
      </c>
      <c r="D7" s="59"/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43436</v>
      </c>
      <c r="D8" s="59"/>
      <c r="E8" s="20" t="str">
        <f t="shared" si="0"/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43437</v>
      </c>
      <c r="D9" s="59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43438</v>
      </c>
      <c r="D10" s="59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43439</v>
      </c>
      <c r="D11" s="59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43440</v>
      </c>
      <c r="D12" s="59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43441</v>
      </c>
      <c r="D13" s="59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43442</v>
      </c>
      <c r="D14" s="59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43443</v>
      </c>
      <c r="D15" s="59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43444</v>
      </c>
      <c r="D16" s="59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43445</v>
      </c>
      <c r="D17" s="59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43446</v>
      </c>
      <c r="D18" s="59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43447</v>
      </c>
      <c r="D19" s="59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43448</v>
      </c>
      <c r="D20" s="59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43449</v>
      </c>
      <c r="D21" s="59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43450</v>
      </c>
      <c r="D22" s="59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43451</v>
      </c>
      <c r="D23" s="59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43452</v>
      </c>
      <c r="D24" s="59"/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43453</v>
      </c>
      <c r="D25" s="59"/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43454</v>
      </c>
      <c r="D26" s="59"/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43455</v>
      </c>
      <c r="D27" s="59">
        <v>33.9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43456</v>
      </c>
      <c r="D28" s="59">
        <v>43.53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43457</v>
      </c>
      <c r="D29" s="59">
        <v>37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43458</v>
      </c>
      <c r="D30" s="59">
        <v>9.66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43459</v>
      </c>
      <c r="D31" s="59">
        <v>15.11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43460</v>
      </c>
      <c r="D32" s="59">
        <v>20.04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43461</v>
      </c>
      <c r="D33" s="59">
        <v>30.33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43462</v>
      </c>
      <c r="D34" s="59">
        <v>26.95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43463</v>
      </c>
      <c r="D35" s="59">
        <v>53.86</v>
      </c>
      <c r="E35" s="20">
        <f t="shared" si="0"/>
        <v>1.0771999999999999</v>
      </c>
    </row>
    <row r="36" spans="1:5" x14ac:dyDescent="0.2">
      <c r="A36" s="19" t="s">
        <v>14</v>
      </c>
      <c r="B36" s="5" t="s">
        <v>6</v>
      </c>
      <c r="C36" s="4">
        <f t="shared" si="1"/>
        <v>43464</v>
      </c>
      <c r="D36" s="59">
        <v>45.7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43465</v>
      </c>
      <c r="D37" s="59">
        <v>48.56</v>
      </c>
      <c r="E37" s="20" t="str">
        <f t="shared" si="0"/>
        <v>-</v>
      </c>
    </row>
    <row r="38" spans="1:5" x14ac:dyDescent="0.2">
      <c r="A38" s="66" t="s">
        <v>7</v>
      </c>
      <c r="B38" s="67"/>
      <c r="C38" s="67"/>
      <c r="D38" s="68"/>
      <c r="E38" s="21">
        <f>COUNT(D7:D37)</f>
        <v>11</v>
      </c>
    </row>
    <row r="39" spans="1:5" x14ac:dyDescent="0.2">
      <c r="A39" s="66" t="s">
        <v>8</v>
      </c>
      <c r="B39" s="67"/>
      <c r="C39" s="67"/>
      <c r="D39" s="68"/>
      <c r="E39" s="21">
        <f>'M11'!E38+'M12'!E38</f>
        <v>302</v>
      </c>
    </row>
    <row r="40" spans="1:5" x14ac:dyDescent="0.2">
      <c r="A40" s="66" t="s">
        <v>9</v>
      </c>
      <c r="B40" s="67"/>
      <c r="C40" s="67"/>
      <c r="D40" s="68"/>
      <c r="E40" s="21">
        <f>COUNT(E7:E37)</f>
        <v>1</v>
      </c>
    </row>
    <row r="41" spans="1:5" x14ac:dyDescent="0.2">
      <c r="A41" s="66" t="s">
        <v>10</v>
      </c>
      <c r="B41" s="67"/>
      <c r="C41" s="67"/>
      <c r="D41" s="68"/>
      <c r="E41" s="21">
        <f>'M11'!E40+'M12'!E40</f>
        <v>61</v>
      </c>
    </row>
    <row r="42" spans="1:5" x14ac:dyDescent="0.2">
      <c r="A42" s="66" t="s">
        <v>11</v>
      </c>
      <c r="B42" s="67"/>
      <c r="C42" s="67"/>
      <c r="D42" s="68"/>
      <c r="E42" s="22"/>
    </row>
    <row r="43" spans="1:5" ht="13.5" thickBot="1" x14ac:dyDescent="0.25">
      <c r="A43" s="78" t="s">
        <v>12</v>
      </c>
      <c r="B43" s="79"/>
      <c r="C43" s="79"/>
      <c r="D43" s="80"/>
      <c r="E43" s="23">
        <f>(E38/31)*100</f>
        <v>35.483870967741936</v>
      </c>
    </row>
  </sheetData>
  <protectedRanges>
    <protectedRange sqref="A7:B37" name="Range1_1"/>
  </protectedRanges>
  <mergeCells count="11">
    <mergeCell ref="A38:D38"/>
    <mergeCell ref="A43:D43"/>
    <mergeCell ref="A42:D42"/>
    <mergeCell ref="A41:D41"/>
    <mergeCell ref="A40:D40"/>
    <mergeCell ref="A39:D39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A10" zoomScaleNormal="100" workbookViewId="0">
      <selection activeCell="I25" sqref="I25"/>
    </sheetView>
  </sheetViews>
  <sheetFormatPr defaultRowHeight="12.75" x14ac:dyDescent="0.2"/>
  <cols>
    <col min="1" max="1" width="12.42578125" customWidth="1"/>
    <col min="2" max="2" width="10" customWidth="1"/>
    <col min="3" max="3" width="14" customWidth="1"/>
    <col min="4" max="4" width="15.28515625" customWidth="1"/>
    <col min="5" max="5" width="15.5703125" customWidth="1"/>
  </cols>
  <sheetData>
    <row r="1" spans="1:23" ht="12.75" customHeight="1" x14ac:dyDescent="0.2">
      <c r="A1" s="69" t="s">
        <v>17</v>
      </c>
      <c r="B1" s="70"/>
      <c r="C1" s="70"/>
      <c r="D1" s="70"/>
      <c r="E1" s="70"/>
    </row>
    <row r="2" spans="1:23" ht="13.5" thickBot="1" x14ac:dyDescent="0.25">
      <c r="A2" s="81"/>
      <c r="B2" s="70"/>
      <c r="C2" s="70"/>
      <c r="D2" s="70"/>
      <c r="E2" s="70"/>
    </row>
    <row r="3" spans="1:23" ht="25.5" x14ac:dyDescent="0.2">
      <c r="A3" s="82" t="s">
        <v>0</v>
      </c>
      <c r="B3" s="82" t="s">
        <v>1</v>
      </c>
      <c r="C3" s="82" t="s">
        <v>2</v>
      </c>
      <c r="D3" s="12" t="s">
        <v>3</v>
      </c>
      <c r="E3" s="12" t="s">
        <v>4</v>
      </c>
    </row>
    <row r="4" spans="1:23" ht="25.5" x14ac:dyDescent="0.2">
      <c r="A4" s="83"/>
      <c r="B4" s="83"/>
      <c r="C4" s="83"/>
      <c r="D4" s="45" t="s">
        <v>18</v>
      </c>
      <c r="E4" s="1" t="s">
        <v>5</v>
      </c>
    </row>
    <row r="5" spans="1:23" ht="15" thickBot="1" x14ac:dyDescent="0.25">
      <c r="A5" s="84"/>
      <c r="B5" s="84"/>
      <c r="C5" s="84"/>
      <c r="D5" s="13"/>
      <c r="E5" s="46" t="s">
        <v>19</v>
      </c>
    </row>
    <row r="6" spans="1:23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23" x14ac:dyDescent="0.2">
      <c r="A7" s="19" t="s">
        <v>14</v>
      </c>
      <c r="B7" s="3" t="s">
        <v>6</v>
      </c>
      <c r="C7" s="4">
        <v>43132</v>
      </c>
      <c r="D7" s="60">
        <v>79.88</v>
      </c>
      <c r="E7" s="20">
        <f>IF(D7&gt;50,D7/50,IF(D7&lt;=50,"-"))</f>
        <v>1.5975999999999999</v>
      </c>
    </row>
    <row r="8" spans="1:23" x14ac:dyDescent="0.2">
      <c r="A8" s="19" t="s">
        <v>14</v>
      </c>
      <c r="B8" s="5" t="s">
        <v>6</v>
      </c>
      <c r="C8" s="4">
        <f>C7+1</f>
        <v>43133</v>
      </c>
      <c r="D8" s="60">
        <v>66.040000000000006</v>
      </c>
      <c r="E8" s="20">
        <f t="shared" ref="E8:E34" si="0">IF(D8&gt;50,D8/50,IF(D8&lt;=50,"-"))</f>
        <v>1.3208000000000002</v>
      </c>
    </row>
    <row r="9" spans="1:23" x14ac:dyDescent="0.2">
      <c r="A9" s="19" t="s">
        <v>14</v>
      </c>
      <c r="B9" s="5" t="s">
        <v>6</v>
      </c>
      <c r="C9" s="4">
        <f t="shared" ref="C9:C34" si="1">C8+1</f>
        <v>43134</v>
      </c>
      <c r="D9" s="60">
        <v>43.99</v>
      </c>
      <c r="E9" s="20" t="str">
        <f t="shared" si="0"/>
        <v>-</v>
      </c>
    </row>
    <row r="10" spans="1:23" x14ac:dyDescent="0.2">
      <c r="A10" s="19" t="s">
        <v>14</v>
      </c>
      <c r="B10" s="5" t="s">
        <v>6</v>
      </c>
      <c r="C10" s="4">
        <f t="shared" si="1"/>
        <v>43135</v>
      </c>
      <c r="D10" s="60">
        <v>42.74</v>
      </c>
      <c r="E10" s="20" t="str">
        <f t="shared" si="0"/>
        <v>-</v>
      </c>
    </row>
    <row r="11" spans="1:23" x14ac:dyDescent="0.2">
      <c r="A11" s="19" t="s">
        <v>14</v>
      </c>
      <c r="B11" s="5" t="s">
        <v>6</v>
      </c>
      <c r="C11" s="4">
        <f t="shared" si="1"/>
        <v>43136</v>
      </c>
      <c r="D11" s="60">
        <v>58.67</v>
      </c>
      <c r="E11" s="20">
        <f t="shared" si="0"/>
        <v>1.1734</v>
      </c>
      <c r="G11" s="2"/>
    </row>
    <row r="12" spans="1:23" x14ac:dyDescent="0.2">
      <c r="A12" s="19" t="s">
        <v>14</v>
      </c>
      <c r="B12" s="5" t="s">
        <v>6</v>
      </c>
      <c r="C12" s="4">
        <f t="shared" si="1"/>
        <v>43137</v>
      </c>
      <c r="D12" s="60">
        <v>60.8</v>
      </c>
      <c r="E12" s="20">
        <f t="shared" si="0"/>
        <v>1.216</v>
      </c>
    </row>
    <row r="13" spans="1:23" x14ac:dyDescent="0.2">
      <c r="A13" s="19" t="s">
        <v>14</v>
      </c>
      <c r="B13" s="5" t="s">
        <v>6</v>
      </c>
      <c r="C13" s="4">
        <f t="shared" si="1"/>
        <v>43138</v>
      </c>
      <c r="D13" s="60">
        <v>50.64</v>
      </c>
      <c r="E13" s="20">
        <f t="shared" si="0"/>
        <v>1.0127999999999999</v>
      </c>
    </row>
    <row r="14" spans="1:23" x14ac:dyDescent="0.2">
      <c r="A14" s="19" t="s">
        <v>14</v>
      </c>
      <c r="B14" s="5" t="s">
        <v>6</v>
      </c>
      <c r="C14" s="4">
        <f t="shared" si="1"/>
        <v>43139</v>
      </c>
      <c r="D14" s="60">
        <v>59.92</v>
      </c>
      <c r="E14" s="20">
        <f t="shared" si="0"/>
        <v>1.1984000000000001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">
      <c r="A15" s="19" t="s">
        <v>14</v>
      </c>
      <c r="B15" s="5" t="s">
        <v>6</v>
      </c>
      <c r="C15" s="4">
        <f t="shared" si="1"/>
        <v>43140</v>
      </c>
      <c r="D15" s="60">
        <v>53.63</v>
      </c>
      <c r="E15" s="20">
        <f t="shared" si="0"/>
        <v>1.0726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">
      <c r="A16" s="19" t="s">
        <v>14</v>
      </c>
      <c r="B16" s="5" t="s">
        <v>6</v>
      </c>
      <c r="C16" s="4">
        <f t="shared" si="1"/>
        <v>43141</v>
      </c>
      <c r="D16" s="60">
        <v>53.67</v>
      </c>
      <c r="E16" s="20">
        <f t="shared" si="0"/>
        <v>1.0734000000000001</v>
      </c>
      <c r="G16" s="5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x14ac:dyDescent="0.2">
      <c r="A17" s="19" t="s">
        <v>14</v>
      </c>
      <c r="B17" s="5" t="s">
        <v>6</v>
      </c>
      <c r="C17" s="4">
        <f t="shared" si="1"/>
        <v>43142</v>
      </c>
      <c r="D17" s="60">
        <v>32.14</v>
      </c>
      <c r="E17" s="20" t="str">
        <f t="shared" si="0"/>
        <v>-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x14ac:dyDescent="0.2">
      <c r="A18" s="19" t="s">
        <v>14</v>
      </c>
      <c r="B18" s="5" t="s">
        <v>6</v>
      </c>
      <c r="C18" s="4">
        <f t="shared" si="1"/>
        <v>43143</v>
      </c>
      <c r="D18" s="60">
        <v>47.37</v>
      </c>
      <c r="E18" s="20" t="str">
        <f t="shared" si="0"/>
        <v>-</v>
      </c>
      <c r="G18" s="5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x14ac:dyDescent="0.2">
      <c r="A19" s="19" t="s">
        <v>14</v>
      </c>
      <c r="B19" s="5" t="s">
        <v>6</v>
      </c>
      <c r="C19" s="4">
        <f t="shared" si="1"/>
        <v>43144</v>
      </c>
      <c r="D19" s="60">
        <v>47.63</v>
      </c>
      <c r="E19" s="20" t="str">
        <f t="shared" si="0"/>
        <v>-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x14ac:dyDescent="0.2">
      <c r="A20" s="19" t="s">
        <v>14</v>
      </c>
      <c r="B20" s="5" t="s">
        <v>6</v>
      </c>
      <c r="C20" s="4">
        <f t="shared" si="1"/>
        <v>43145</v>
      </c>
      <c r="D20" s="60">
        <v>53.76</v>
      </c>
      <c r="E20" s="20">
        <f t="shared" si="0"/>
        <v>1.0751999999999999</v>
      </c>
    </row>
    <row r="21" spans="1:23" x14ac:dyDescent="0.2">
      <c r="A21" s="19" t="s">
        <v>14</v>
      </c>
      <c r="B21" s="5" t="s">
        <v>6</v>
      </c>
      <c r="C21" s="4">
        <f t="shared" si="1"/>
        <v>43146</v>
      </c>
      <c r="D21" s="60">
        <v>30.99</v>
      </c>
      <c r="E21" s="20" t="str">
        <f t="shared" si="0"/>
        <v>-</v>
      </c>
    </row>
    <row r="22" spans="1:23" x14ac:dyDescent="0.2">
      <c r="A22" s="19" t="s">
        <v>14</v>
      </c>
      <c r="B22" s="5" t="s">
        <v>6</v>
      </c>
      <c r="C22" s="4">
        <f t="shared" si="1"/>
        <v>43147</v>
      </c>
      <c r="D22" s="60">
        <v>32.93</v>
      </c>
      <c r="E22" s="20" t="str">
        <f t="shared" si="0"/>
        <v>-</v>
      </c>
    </row>
    <row r="23" spans="1:23" x14ac:dyDescent="0.2">
      <c r="A23" s="19" t="s">
        <v>14</v>
      </c>
      <c r="B23" s="5" t="s">
        <v>6</v>
      </c>
      <c r="C23" s="4">
        <f t="shared" si="1"/>
        <v>43148</v>
      </c>
      <c r="D23" s="60">
        <v>56.55</v>
      </c>
      <c r="E23" s="20">
        <f t="shared" si="0"/>
        <v>1.131</v>
      </c>
    </row>
    <row r="24" spans="1:23" x14ac:dyDescent="0.2">
      <c r="A24" s="19" t="s">
        <v>14</v>
      </c>
      <c r="B24" s="5" t="s">
        <v>6</v>
      </c>
      <c r="C24" s="4">
        <f t="shared" si="1"/>
        <v>43149</v>
      </c>
      <c r="D24" s="60">
        <v>56.1</v>
      </c>
      <c r="E24" s="20">
        <f t="shared" si="0"/>
        <v>1.1220000000000001</v>
      </c>
    </row>
    <row r="25" spans="1:23" x14ac:dyDescent="0.2">
      <c r="A25" s="19" t="s">
        <v>14</v>
      </c>
      <c r="B25" s="5" t="s">
        <v>6</v>
      </c>
      <c r="C25" s="4">
        <f t="shared" si="1"/>
        <v>43150</v>
      </c>
      <c r="D25" s="60">
        <v>32.96</v>
      </c>
      <c r="E25" s="20" t="str">
        <f t="shared" si="0"/>
        <v>-</v>
      </c>
      <c r="I25" s="62" t="s">
        <v>23</v>
      </c>
    </row>
    <row r="26" spans="1:23" x14ac:dyDescent="0.2">
      <c r="A26" s="19" t="s">
        <v>14</v>
      </c>
      <c r="B26" s="5" t="s">
        <v>6</v>
      </c>
      <c r="C26" s="4">
        <f t="shared" si="1"/>
        <v>43151</v>
      </c>
      <c r="D26" s="60">
        <v>33.020000000000003</v>
      </c>
      <c r="E26" s="20" t="str">
        <f t="shared" si="0"/>
        <v>-</v>
      </c>
    </row>
    <row r="27" spans="1:23" x14ac:dyDescent="0.2">
      <c r="A27" s="19" t="s">
        <v>14</v>
      </c>
      <c r="B27" s="5" t="s">
        <v>6</v>
      </c>
      <c r="C27" s="4">
        <f t="shared" si="1"/>
        <v>43152</v>
      </c>
      <c r="D27" s="60">
        <v>44.38</v>
      </c>
      <c r="E27" s="20" t="str">
        <f t="shared" si="0"/>
        <v>-</v>
      </c>
    </row>
    <row r="28" spans="1:23" x14ac:dyDescent="0.2">
      <c r="A28" s="19" t="s">
        <v>14</v>
      </c>
      <c r="B28" s="5" t="s">
        <v>6</v>
      </c>
      <c r="C28" s="4">
        <f t="shared" si="1"/>
        <v>43153</v>
      </c>
      <c r="D28" s="60">
        <v>27.66</v>
      </c>
      <c r="E28" s="20" t="str">
        <f t="shared" si="0"/>
        <v>-</v>
      </c>
    </row>
    <row r="29" spans="1:23" x14ac:dyDescent="0.2">
      <c r="A29" s="19" t="s">
        <v>14</v>
      </c>
      <c r="B29" s="5" t="s">
        <v>6</v>
      </c>
      <c r="C29" s="4">
        <f t="shared" si="1"/>
        <v>43154</v>
      </c>
      <c r="D29" s="60">
        <v>35.06</v>
      </c>
      <c r="E29" s="20" t="str">
        <f t="shared" si="0"/>
        <v>-</v>
      </c>
    </row>
    <row r="30" spans="1:23" x14ac:dyDescent="0.2">
      <c r="A30" s="19" t="s">
        <v>14</v>
      </c>
      <c r="B30" s="5" t="s">
        <v>6</v>
      </c>
      <c r="C30" s="4">
        <f t="shared" si="1"/>
        <v>43155</v>
      </c>
      <c r="D30" s="60">
        <v>40.770000000000003</v>
      </c>
      <c r="E30" s="20" t="str">
        <f t="shared" si="0"/>
        <v>-</v>
      </c>
    </row>
    <row r="31" spans="1:23" x14ac:dyDescent="0.2">
      <c r="A31" s="19" t="s">
        <v>14</v>
      </c>
      <c r="B31" s="5" t="s">
        <v>6</v>
      </c>
      <c r="C31" s="4">
        <f t="shared" si="1"/>
        <v>43156</v>
      </c>
      <c r="D31" s="60">
        <v>48.35</v>
      </c>
      <c r="E31" s="20" t="str">
        <f t="shared" si="0"/>
        <v>-</v>
      </c>
    </row>
    <row r="32" spans="1:23" x14ac:dyDescent="0.2">
      <c r="A32" s="19" t="s">
        <v>14</v>
      </c>
      <c r="B32" s="5" t="s">
        <v>6</v>
      </c>
      <c r="C32" s="4">
        <f t="shared" si="1"/>
        <v>43157</v>
      </c>
      <c r="D32" s="60"/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43158</v>
      </c>
      <c r="D33" s="60">
        <v>46.79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43159</v>
      </c>
      <c r="D34" s="60">
        <v>41.76</v>
      </c>
      <c r="E34" s="20" t="str">
        <f t="shared" si="0"/>
        <v>-</v>
      </c>
    </row>
    <row r="35" spans="1:5" x14ac:dyDescent="0.2">
      <c r="A35" s="66" t="s">
        <v>7</v>
      </c>
      <c r="B35" s="67"/>
      <c r="C35" s="67"/>
      <c r="D35" s="68"/>
      <c r="E35" s="21">
        <f>COUNT(D7:D34)</f>
        <v>27</v>
      </c>
    </row>
    <row r="36" spans="1:5" x14ac:dyDescent="0.2">
      <c r="A36" s="66" t="s">
        <v>8</v>
      </c>
      <c r="B36" s="67"/>
      <c r="C36" s="67"/>
      <c r="D36" s="68"/>
      <c r="E36" s="21">
        <f>'M1'!E38+'M2'!E35</f>
        <v>58</v>
      </c>
    </row>
    <row r="37" spans="1:5" x14ac:dyDescent="0.2">
      <c r="A37" s="66" t="s">
        <v>9</v>
      </c>
      <c r="B37" s="67"/>
      <c r="C37" s="67"/>
      <c r="D37" s="68"/>
      <c r="E37" s="21">
        <f>COUNT(E7:E34)</f>
        <v>11</v>
      </c>
    </row>
    <row r="38" spans="1:5" x14ac:dyDescent="0.2">
      <c r="A38" s="66" t="s">
        <v>10</v>
      </c>
      <c r="B38" s="67"/>
      <c r="C38" s="67"/>
      <c r="D38" s="68"/>
      <c r="E38" s="21">
        <f>'M1'!E40+'M2'!E37</f>
        <v>33</v>
      </c>
    </row>
    <row r="39" spans="1:5" x14ac:dyDescent="0.2">
      <c r="A39" s="66" t="s">
        <v>11</v>
      </c>
      <c r="B39" s="67"/>
      <c r="C39" s="67"/>
      <c r="D39" s="68"/>
      <c r="E39" s="22">
        <f>AVERAGE(D7:D34)</f>
        <v>47.340740740740735</v>
      </c>
    </row>
    <row r="40" spans="1:5" ht="13.5" thickBot="1" x14ac:dyDescent="0.25">
      <c r="A40" s="78" t="s">
        <v>12</v>
      </c>
      <c r="B40" s="79"/>
      <c r="C40" s="79"/>
      <c r="D40" s="80"/>
      <c r="E40" s="23">
        <f>(E35/28)*100</f>
        <v>96.428571428571431</v>
      </c>
    </row>
    <row r="41" spans="1:5" x14ac:dyDescent="0.2">
      <c r="A41" s="6"/>
      <c r="B41" s="6"/>
      <c r="C41" s="6"/>
      <c r="D41" s="6"/>
      <c r="E41" s="6"/>
    </row>
  </sheetData>
  <protectedRanges>
    <protectedRange sqref="A7:B34" name="Range1"/>
  </protectedRanges>
  <mergeCells count="11">
    <mergeCell ref="A40:D40"/>
    <mergeCell ref="A35:D35"/>
    <mergeCell ref="A36:D36"/>
    <mergeCell ref="A37:D37"/>
    <mergeCell ref="A38:D38"/>
    <mergeCell ref="A39:D39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E42" sqref="E42"/>
    </sheetView>
  </sheetViews>
  <sheetFormatPr defaultRowHeight="12.75" x14ac:dyDescent="0.2"/>
  <cols>
    <col min="1" max="1" width="13" customWidth="1"/>
    <col min="2" max="2" width="11.140625" customWidth="1"/>
    <col min="3" max="3" width="13.140625" customWidth="1"/>
    <col min="4" max="4" width="16.140625" customWidth="1"/>
    <col min="5" max="5" width="13.42578125" customWidth="1"/>
  </cols>
  <sheetData>
    <row r="1" spans="1:5" x14ac:dyDescent="0.2">
      <c r="A1" s="69" t="s">
        <v>17</v>
      </c>
      <c r="B1" s="70"/>
      <c r="C1" s="70"/>
      <c r="D1" s="70"/>
      <c r="E1" s="70"/>
    </row>
    <row r="2" spans="1:5" ht="13.5" thickBot="1" x14ac:dyDescent="0.25">
      <c r="A2" s="81"/>
      <c r="B2" s="70"/>
      <c r="C2" s="70"/>
      <c r="D2" s="70"/>
      <c r="E2" s="70"/>
    </row>
    <row r="3" spans="1:5" ht="38.25" x14ac:dyDescent="0.2">
      <c r="A3" s="82" t="s">
        <v>0</v>
      </c>
      <c r="B3" s="82" t="s">
        <v>1</v>
      </c>
      <c r="C3" s="82" t="s">
        <v>2</v>
      </c>
      <c r="D3" s="12" t="s">
        <v>3</v>
      </c>
      <c r="E3" s="12" t="s">
        <v>4</v>
      </c>
    </row>
    <row r="4" spans="1:5" ht="25.5" x14ac:dyDescent="0.2">
      <c r="A4" s="83"/>
      <c r="B4" s="83"/>
      <c r="C4" s="83"/>
      <c r="D4" s="45" t="s">
        <v>18</v>
      </c>
      <c r="E4" s="1" t="s">
        <v>5</v>
      </c>
    </row>
    <row r="5" spans="1:5" ht="15" thickBot="1" x14ac:dyDescent="0.25">
      <c r="A5" s="84"/>
      <c r="B5" s="84"/>
      <c r="C5" s="84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43160</v>
      </c>
      <c r="D7" s="59">
        <v>103.43</v>
      </c>
      <c r="E7" s="20">
        <f t="shared" ref="E7:E37" si="0">IF(D7&gt;50,D7/50,IF(D7&lt;=50,"-"))</f>
        <v>2.0686</v>
      </c>
    </row>
    <row r="8" spans="1:5" x14ac:dyDescent="0.2">
      <c r="A8" s="19" t="s">
        <v>14</v>
      </c>
      <c r="B8" s="5" t="s">
        <v>6</v>
      </c>
      <c r="C8" s="4">
        <f>C7+1</f>
        <v>43161</v>
      </c>
      <c r="D8" s="59">
        <v>120.97</v>
      </c>
      <c r="E8" s="20">
        <f t="shared" si="0"/>
        <v>2.4194</v>
      </c>
    </row>
    <row r="9" spans="1:5" x14ac:dyDescent="0.2">
      <c r="A9" s="19" t="s">
        <v>14</v>
      </c>
      <c r="B9" s="5" t="s">
        <v>6</v>
      </c>
      <c r="C9" s="4">
        <f t="shared" ref="C9:C37" si="1">C8+1</f>
        <v>43162</v>
      </c>
      <c r="D9" s="59">
        <v>123.67</v>
      </c>
      <c r="E9" s="20">
        <f t="shared" si="0"/>
        <v>2.4733999999999998</v>
      </c>
    </row>
    <row r="10" spans="1:5" x14ac:dyDescent="0.2">
      <c r="A10" s="19" t="s">
        <v>14</v>
      </c>
      <c r="B10" s="5" t="s">
        <v>6</v>
      </c>
      <c r="C10" s="4">
        <f t="shared" si="1"/>
        <v>43163</v>
      </c>
      <c r="D10" s="59">
        <v>72.099999999999994</v>
      </c>
      <c r="E10" s="20">
        <f t="shared" si="0"/>
        <v>1.4419999999999999</v>
      </c>
    </row>
    <row r="11" spans="1:5" x14ac:dyDescent="0.2">
      <c r="A11" s="19" t="s">
        <v>14</v>
      </c>
      <c r="B11" s="5" t="s">
        <v>6</v>
      </c>
      <c r="C11" s="4">
        <f t="shared" si="1"/>
        <v>43164</v>
      </c>
      <c r="D11" s="59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43165</v>
      </c>
      <c r="D12" s="59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43166</v>
      </c>
      <c r="D13" s="59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43167</v>
      </c>
      <c r="D14" s="59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43168</v>
      </c>
      <c r="D15" s="59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43169</v>
      </c>
      <c r="D16" s="59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43170</v>
      </c>
      <c r="D17" s="59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43171</v>
      </c>
      <c r="D18" s="59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43172</v>
      </c>
      <c r="D19" s="59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43173</v>
      </c>
      <c r="D20" s="59">
        <v>36.380000000000003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43174</v>
      </c>
      <c r="D21" s="59">
        <v>43.11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43175</v>
      </c>
      <c r="D22" s="59">
        <v>39.299999999999997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43176</v>
      </c>
      <c r="D23" s="59">
        <v>42.07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43177</v>
      </c>
      <c r="D24" s="59">
        <v>53.51</v>
      </c>
      <c r="E24" s="20">
        <f t="shared" si="0"/>
        <v>1.0702</v>
      </c>
    </row>
    <row r="25" spans="1:5" x14ac:dyDescent="0.2">
      <c r="A25" s="19" t="s">
        <v>14</v>
      </c>
      <c r="B25" s="5" t="s">
        <v>6</v>
      </c>
      <c r="C25" s="4">
        <f t="shared" si="1"/>
        <v>43178</v>
      </c>
      <c r="D25" s="59">
        <v>30.26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43179</v>
      </c>
      <c r="D26" s="59">
        <v>28.82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43180</v>
      </c>
      <c r="D27" s="59">
        <v>32.840000000000003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43181</v>
      </c>
      <c r="D28" s="59">
        <v>32.479999999999997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43182</v>
      </c>
      <c r="D29" s="59">
        <v>25.81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43183</v>
      </c>
      <c r="D30" s="59">
        <v>40.46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43184</v>
      </c>
      <c r="D31" s="59">
        <v>62.76</v>
      </c>
      <c r="E31" s="20">
        <f t="shared" si="0"/>
        <v>1.2551999999999999</v>
      </c>
    </row>
    <row r="32" spans="1:5" x14ac:dyDescent="0.2">
      <c r="A32" s="19" t="s">
        <v>14</v>
      </c>
      <c r="B32" s="5" t="s">
        <v>6</v>
      </c>
      <c r="C32" s="4">
        <f t="shared" si="1"/>
        <v>43185</v>
      </c>
      <c r="D32" s="59">
        <v>49.82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43186</v>
      </c>
      <c r="D33" s="59">
        <v>54.24</v>
      </c>
      <c r="E33" s="20">
        <f t="shared" si="0"/>
        <v>1.0848</v>
      </c>
    </row>
    <row r="34" spans="1:5" x14ac:dyDescent="0.2">
      <c r="A34" s="19" t="s">
        <v>14</v>
      </c>
      <c r="B34" s="5" t="s">
        <v>6</v>
      </c>
      <c r="C34" s="4">
        <f t="shared" si="1"/>
        <v>43187</v>
      </c>
      <c r="D34" s="59">
        <v>58.05</v>
      </c>
      <c r="E34" s="20">
        <f t="shared" si="0"/>
        <v>1.161</v>
      </c>
    </row>
    <row r="35" spans="1:5" x14ac:dyDescent="0.2">
      <c r="A35" s="19" t="s">
        <v>14</v>
      </c>
      <c r="B35" s="5" t="s">
        <v>6</v>
      </c>
      <c r="C35" s="4">
        <f t="shared" si="1"/>
        <v>43188</v>
      </c>
      <c r="D35" s="59">
        <v>51.52</v>
      </c>
      <c r="E35" s="20">
        <f t="shared" si="0"/>
        <v>1.0304</v>
      </c>
    </row>
    <row r="36" spans="1:5" x14ac:dyDescent="0.2">
      <c r="A36" s="19" t="s">
        <v>14</v>
      </c>
      <c r="B36" s="5" t="s">
        <v>6</v>
      </c>
      <c r="C36" s="4">
        <f t="shared" si="1"/>
        <v>43189</v>
      </c>
      <c r="D36" s="59">
        <v>61.69</v>
      </c>
      <c r="E36" s="20">
        <f t="shared" si="0"/>
        <v>1.2338</v>
      </c>
    </row>
    <row r="37" spans="1:5" x14ac:dyDescent="0.2">
      <c r="A37" s="19" t="s">
        <v>14</v>
      </c>
      <c r="B37" s="5" t="s">
        <v>6</v>
      </c>
      <c r="C37" s="4">
        <f t="shared" si="1"/>
        <v>43190</v>
      </c>
      <c r="D37" s="59">
        <v>47.4</v>
      </c>
      <c r="E37" s="20" t="str">
        <f t="shared" si="0"/>
        <v>-</v>
      </c>
    </row>
    <row r="38" spans="1:5" x14ac:dyDescent="0.2">
      <c r="A38" s="85" t="s">
        <v>7</v>
      </c>
      <c r="B38" s="85"/>
      <c r="C38" s="85"/>
      <c r="D38" s="85"/>
      <c r="E38" s="21">
        <f>COUNT(D7:D37)</f>
        <v>22</v>
      </c>
    </row>
    <row r="39" spans="1:5" x14ac:dyDescent="0.2">
      <c r="A39" s="85" t="s">
        <v>8</v>
      </c>
      <c r="B39" s="85"/>
      <c r="C39" s="85"/>
      <c r="D39" s="85"/>
      <c r="E39" s="21">
        <f>'M2'!E36+'M3'!E38</f>
        <v>80</v>
      </c>
    </row>
    <row r="40" spans="1:5" x14ac:dyDescent="0.2">
      <c r="A40" s="85" t="s">
        <v>9</v>
      </c>
      <c r="B40" s="85"/>
      <c r="C40" s="85"/>
      <c r="D40" s="85"/>
      <c r="E40" s="21">
        <f>COUNT(E7:E37)</f>
        <v>10</v>
      </c>
    </row>
    <row r="41" spans="1:5" x14ac:dyDescent="0.2">
      <c r="A41" s="85" t="s">
        <v>10</v>
      </c>
      <c r="B41" s="85"/>
      <c r="C41" s="85"/>
      <c r="D41" s="85"/>
      <c r="E41" s="21">
        <f>'M2'!E38+'M3'!E40</f>
        <v>43</v>
      </c>
    </row>
    <row r="42" spans="1:5" x14ac:dyDescent="0.2">
      <c r="A42" s="85" t="s">
        <v>11</v>
      </c>
      <c r="B42" s="85"/>
      <c r="C42" s="85"/>
      <c r="D42" s="85"/>
      <c r="E42" s="22"/>
    </row>
    <row r="43" spans="1:5" ht="13.5" thickBot="1" x14ac:dyDescent="0.25">
      <c r="A43" s="85" t="s">
        <v>12</v>
      </c>
      <c r="B43" s="85"/>
      <c r="C43" s="85"/>
      <c r="D43" s="85"/>
      <c r="E43" s="23">
        <f>(E38/31)*100</f>
        <v>70.967741935483872</v>
      </c>
    </row>
    <row r="44" spans="1:5" x14ac:dyDescent="0.2">
      <c r="A44" s="2"/>
      <c r="B44" s="2"/>
      <c r="C44" s="2"/>
      <c r="D44" s="2"/>
      <c r="E44" s="2"/>
    </row>
    <row r="45" spans="1:5" ht="15.75" x14ac:dyDescent="0.25">
      <c r="A45" s="24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10" workbookViewId="0">
      <selection activeCell="H6" sqref="H6"/>
    </sheetView>
  </sheetViews>
  <sheetFormatPr defaultRowHeight="12.75" x14ac:dyDescent="0.2"/>
  <cols>
    <col min="1" max="1" width="12.7109375" customWidth="1"/>
    <col min="2" max="2" width="11.28515625" customWidth="1"/>
    <col min="3" max="3" width="12.7109375" customWidth="1"/>
    <col min="4" max="4" width="15.42578125" customWidth="1"/>
    <col min="5" max="5" width="13.42578125" customWidth="1"/>
  </cols>
  <sheetData>
    <row r="1" spans="1:5" x14ac:dyDescent="0.2">
      <c r="A1" s="69" t="s">
        <v>20</v>
      </c>
      <c r="B1" s="70"/>
      <c r="C1" s="70"/>
      <c r="D1" s="70"/>
      <c r="E1" s="70"/>
    </row>
    <row r="2" spans="1:5" ht="13.5" thickBot="1" x14ac:dyDescent="0.25">
      <c r="A2" s="81"/>
      <c r="B2" s="70"/>
      <c r="C2" s="70"/>
      <c r="D2" s="70"/>
      <c r="E2" s="70"/>
    </row>
    <row r="3" spans="1:5" ht="38.25" x14ac:dyDescent="0.2">
      <c r="A3" s="82" t="s">
        <v>0</v>
      </c>
      <c r="B3" s="82" t="s">
        <v>1</v>
      </c>
      <c r="C3" s="82" t="s">
        <v>2</v>
      </c>
      <c r="D3" s="12" t="s">
        <v>3</v>
      </c>
      <c r="E3" s="12" t="s">
        <v>4</v>
      </c>
    </row>
    <row r="4" spans="1:5" ht="25.5" x14ac:dyDescent="0.2">
      <c r="A4" s="83"/>
      <c r="B4" s="83"/>
      <c r="C4" s="83"/>
      <c r="D4" s="45" t="s">
        <v>18</v>
      </c>
      <c r="E4" s="1" t="s">
        <v>5</v>
      </c>
    </row>
    <row r="5" spans="1:5" ht="15" thickBot="1" x14ac:dyDescent="0.25">
      <c r="A5" s="84"/>
      <c r="B5" s="84"/>
      <c r="C5" s="84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43191</v>
      </c>
      <c r="D7" s="59">
        <v>34.51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43192</v>
      </c>
      <c r="D8" s="59">
        <v>19.39</v>
      </c>
      <c r="E8" s="20" t="str">
        <f t="shared" ref="E8:E36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43193</v>
      </c>
      <c r="D9" s="59">
        <v>28.83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43194</v>
      </c>
      <c r="D10" s="59">
        <v>41.85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43195</v>
      </c>
      <c r="D11" s="59">
        <v>55.94</v>
      </c>
      <c r="E11" s="20">
        <f t="shared" si="0"/>
        <v>1.1188</v>
      </c>
    </row>
    <row r="12" spans="1:5" x14ac:dyDescent="0.2">
      <c r="A12" s="19" t="s">
        <v>14</v>
      </c>
      <c r="B12" s="5" t="s">
        <v>6</v>
      </c>
      <c r="C12" s="4">
        <f t="shared" si="1"/>
        <v>43196</v>
      </c>
      <c r="D12" s="59">
        <v>46.51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43197</v>
      </c>
      <c r="D13" s="59">
        <v>38.21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43198</v>
      </c>
      <c r="D14" s="59">
        <v>39.869999999999997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43199</v>
      </c>
      <c r="D15" s="59">
        <v>46.77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43200</v>
      </c>
      <c r="D16" s="59">
        <v>39.64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43201</v>
      </c>
      <c r="D17" s="59">
        <v>35.15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43202</v>
      </c>
      <c r="D18" s="59">
        <v>35.57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43203</v>
      </c>
      <c r="D19" s="59">
        <v>29.09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43204</v>
      </c>
      <c r="D20" s="59">
        <v>32.79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43205</v>
      </c>
      <c r="D21" s="59">
        <v>43.93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43206</v>
      </c>
      <c r="D22" s="59">
        <v>36.130000000000003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43207</v>
      </c>
      <c r="D23" s="59">
        <v>42.45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43208</v>
      </c>
      <c r="D24" s="59">
        <v>41.15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43209</v>
      </c>
      <c r="D25" s="59">
        <v>43.42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43210</v>
      </c>
      <c r="D26" s="59">
        <v>35.79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43211</v>
      </c>
      <c r="D27" s="59">
        <v>34.99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43212</v>
      </c>
      <c r="D28" s="59">
        <v>34.380000000000003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43213</v>
      </c>
      <c r="D29" s="59">
        <v>42.78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43214</v>
      </c>
      <c r="D30" s="59">
        <v>53.06</v>
      </c>
      <c r="E30" s="20">
        <f t="shared" si="0"/>
        <v>1.0612000000000001</v>
      </c>
    </row>
    <row r="31" spans="1:5" x14ac:dyDescent="0.2">
      <c r="A31" s="19" t="s">
        <v>14</v>
      </c>
      <c r="B31" s="5" t="s">
        <v>6</v>
      </c>
      <c r="C31" s="4">
        <f t="shared" si="1"/>
        <v>43215</v>
      </c>
      <c r="D31" s="59">
        <v>40.200000000000003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43216</v>
      </c>
      <c r="D32" s="59">
        <v>45.09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43217</v>
      </c>
      <c r="D33" s="59">
        <v>43.88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43218</v>
      </c>
      <c r="D34" s="59">
        <v>32.590000000000003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43219</v>
      </c>
      <c r="D35" s="59">
        <v>31.31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43220</v>
      </c>
      <c r="D36" s="59">
        <v>34.54</v>
      </c>
      <c r="E36" s="20" t="str">
        <f t="shared" si="0"/>
        <v>-</v>
      </c>
    </row>
    <row r="37" spans="1:5" x14ac:dyDescent="0.2">
      <c r="A37" s="66" t="s">
        <v>7</v>
      </c>
      <c r="B37" s="67"/>
      <c r="C37" s="67"/>
      <c r="D37" s="68"/>
      <c r="E37" s="21">
        <f>COUNT(D7:D36)</f>
        <v>30</v>
      </c>
    </row>
    <row r="38" spans="1:5" x14ac:dyDescent="0.2">
      <c r="A38" s="66" t="s">
        <v>8</v>
      </c>
      <c r="B38" s="67"/>
      <c r="C38" s="67"/>
      <c r="D38" s="68"/>
      <c r="E38" s="21">
        <f>'M3'!E39+'M4'!E37</f>
        <v>110</v>
      </c>
    </row>
    <row r="39" spans="1:5" x14ac:dyDescent="0.2">
      <c r="A39" s="66" t="s">
        <v>9</v>
      </c>
      <c r="B39" s="67"/>
      <c r="C39" s="67"/>
      <c r="D39" s="68"/>
      <c r="E39" s="21">
        <f>COUNT(E7:E36)</f>
        <v>2</v>
      </c>
    </row>
    <row r="40" spans="1:5" x14ac:dyDescent="0.2">
      <c r="A40" s="66" t="s">
        <v>10</v>
      </c>
      <c r="B40" s="67"/>
      <c r="C40" s="67"/>
      <c r="D40" s="68"/>
      <c r="E40" s="21">
        <f>'M3'!E41+'M4'!E39</f>
        <v>45</v>
      </c>
    </row>
    <row r="41" spans="1:5" x14ac:dyDescent="0.2">
      <c r="A41" s="66" t="s">
        <v>11</v>
      </c>
      <c r="B41" s="67"/>
      <c r="C41" s="67"/>
      <c r="D41" s="68"/>
      <c r="E41" s="22">
        <f>AVERAGE(D7:D36)</f>
        <v>38.660333333333327</v>
      </c>
    </row>
    <row r="42" spans="1:5" ht="13.5" thickBot="1" x14ac:dyDescent="0.25">
      <c r="A42" s="78" t="s">
        <v>12</v>
      </c>
      <c r="B42" s="79"/>
      <c r="C42" s="79"/>
      <c r="D42" s="80"/>
      <c r="E42" s="23">
        <f>(E37/30)*100</f>
        <v>100</v>
      </c>
    </row>
    <row r="43" spans="1:5" x14ac:dyDescent="0.2">
      <c r="A43" s="2"/>
      <c r="B43" s="2"/>
      <c r="C43" s="2"/>
      <c r="D43" s="2"/>
      <c r="E43" s="2"/>
    </row>
    <row r="44" spans="1:5" ht="18" x14ac:dyDescent="0.25">
      <c r="A44" s="8"/>
      <c r="B44" s="9"/>
      <c r="C44" s="9"/>
      <c r="D44" s="9"/>
      <c r="E44" s="9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</sheetData>
  <protectedRanges>
    <protectedRange sqref="A7:B36" name="Range1_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E42" sqref="E42"/>
    </sheetView>
  </sheetViews>
  <sheetFormatPr defaultRowHeight="12.75" x14ac:dyDescent="0.2"/>
  <cols>
    <col min="1" max="1" width="12.5703125" customWidth="1"/>
    <col min="2" max="2" width="10.85546875" customWidth="1"/>
    <col min="3" max="3" width="13" customWidth="1"/>
    <col min="4" max="4" width="15.42578125" customWidth="1"/>
    <col min="5" max="5" width="13.42578125" customWidth="1"/>
  </cols>
  <sheetData>
    <row r="1" spans="1:5" x14ac:dyDescent="0.2">
      <c r="A1" s="69" t="s">
        <v>17</v>
      </c>
      <c r="B1" s="70"/>
      <c r="C1" s="70"/>
      <c r="D1" s="70"/>
      <c r="E1" s="70"/>
    </row>
    <row r="2" spans="1:5" ht="13.5" thickBot="1" x14ac:dyDescent="0.25">
      <c r="A2" s="81"/>
      <c r="B2" s="70"/>
      <c r="C2" s="70"/>
      <c r="D2" s="70"/>
      <c r="E2" s="70"/>
    </row>
    <row r="3" spans="1:5" ht="38.25" x14ac:dyDescent="0.2">
      <c r="A3" s="82" t="s">
        <v>0</v>
      </c>
      <c r="B3" s="82" t="s">
        <v>1</v>
      </c>
      <c r="C3" s="82" t="s">
        <v>2</v>
      </c>
      <c r="D3" s="12" t="s">
        <v>3</v>
      </c>
      <c r="E3" s="12" t="s">
        <v>4</v>
      </c>
    </row>
    <row r="4" spans="1:5" ht="25.5" x14ac:dyDescent="0.2">
      <c r="A4" s="83"/>
      <c r="B4" s="83"/>
      <c r="C4" s="83"/>
      <c r="D4" s="45" t="s">
        <v>18</v>
      </c>
      <c r="E4" s="1" t="s">
        <v>5</v>
      </c>
    </row>
    <row r="5" spans="1:5" ht="15" thickBot="1" x14ac:dyDescent="0.25">
      <c r="A5" s="84"/>
      <c r="B5" s="84"/>
      <c r="C5" s="84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43221</v>
      </c>
      <c r="D7" s="59">
        <v>30.05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43222</v>
      </c>
      <c r="D8" s="59">
        <v>30.51</v>
      </c>
      <c r="E8" s="20" t="str">
        <f t="shared" ref="E8:E36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43223</v>
      </c>
      <c r="D9" s="59">
        <v>39.340000000000003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43224</v>
      </c>
      <c r="D10" s="59">
        <v>38.119999999999997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43225</v>
      </c>
      <c r="D11" s="59">
        <v>38.020000000000003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43226</v>
      </c>
      <c r="D12" s="59">
        <v>44.49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43227</v>
      </c>
      <c r="D13" s="59">
        <v>44.14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43228</v>
      </c>
      <c r="D14" s="59">
        <v>36.799999999999997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43229</v>
      </c>
      <c r="D15" s="59">
        <v>41.81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43230</v>
      </c>
      <c r="D16" s="59">
        <v>33.07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43231</v>
      </c>
      <c r="D17" s="59">
        <v>30.71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43232</v>
      </c>
      <c r="D18" s="59">
        <v>34.54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43233</v>
      </c>
      <c r="D19" s="59">
        <v>30.27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43234</v>
      </c>
      <c r="D20" s="59">
        <v>46.92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43235</v>
      </c>
      <c r="D21" s="59">
        <v>47.78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43236</v>
      </c>
      <c r="D22" s="59">
        <v>40.22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43237</v>
      </c>
      <c r="D23" s="60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43238</v>
      </c>
      <c r="D24" s="60"/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43239</v>
      </c>
      <c r="D25" s="60"/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43240</v>
      </c>
      <c r="D26" s="60"/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43241</v>
      </c>
      <c r="D27" s="60"/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43242</v>
      </c>
      <c r="D28" s="60"/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43243</v>
      </c>
      <c r="D29" s="60"/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43244</v>
      </c>
      <c r="D30" s="60"/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43245</v>
      </c>
      <c r="D31" s="60"/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43246</v>
      </c>
      <c r="D32" s="60"/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43247</v>
      </c>
      <c r="D33" s="60"/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43248</v>
      </c>
      <c r="D34" s="60"/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43249</v>
      </c>
      <c r="D35" s="60"/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43250</v>
      </c>
      <c r="D36" s="60"/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43251</v>
      </c>
      <c r="D37" s="60"/>
      <c r="E37" s="20" t="str">
        <f>IF('[1]mes P10'!J56&gt;50,'[1]mes P10'!J56/50,IF('[1]mes P10'!J56&lt;=50,"-"))</f>
        <v>-</v>
      </c>
    </row>
    <row r="38" spans="1:5" x14ac:dyDescent="0.2">
      <c r="A38" s="66" t="s">
        <v>7</v>
      </c>
      <c r="B38" s="67"/>
      <c r="C38" s="67"/>
      <c r="D38" s="68"/>
      <c r="E38" s="21">
        <f>COUNT(D7:D37)</f>
        <v>16</v>
      </c>
    </row>
    <row r="39" spans="1:5" x14ac:dyDescent="0.2">
      <c r="A39" s="66" t="s">
        <v>8</v>
      </c>
      <c r="B39" s="67"/>
      <c r="C39" s="67"/>
      <c r="D39" s="68"/>
      <c r="E39" s="21">
        <f>'M4'!E38+'M5'!E38</f>
        <v>126</v>
      </c>
    </row>
    <row r="40" spans="1:5" x14ac:dyDescent="0.2">
      <c r="A40" s="66" t="s">
        <v>9</v>
      </c>
      <c r="B40" s="67"/>
      <c r="C40" s="67"/>
      <c r="D40" s="68"/>
      <c r="E40" s="21">
        <f>COUNT(E7:E37)</f>
        <v>0</v>
      </c>
    </row>
    <row r="41" spans="1:5" x14ac:dyDescent="0.2">
      <c r="A41" s="66" t="s">
        <v>10</v>
      </c>
      <c r="B41" s="67"/>
      <c r="C41" s="67"/>
      <c r="D41" s="68"/>
      <c r="E41" s="21">
        <f>'M4'!E40+'M5'!E40</f>
        <v>45</v>
      </c>
    </row>
    <row r="42" spans="1:5" x14ac:dyDescent="0.2">
      <c r="A42" s="66" t="s">
        <v>11</v>
      </c>
      <c r="B42" s="67"/>
      <c r="C42" s="67"/>
      <c r="D42" s="68"/>
      <c r="E42" s="22"/>
    </row>
    <row r="43" spans="1:5" ht="13.5" thickBot="1" x14ac:dyDescent="0.25">
      <c r="A43" s="78" t="s">
        <v>12</v>
      </c>
      <c r="B43" s="79"/>
      <c r="C43" s="79"/>
      <c r="D43" s="80"/>
      <c r="E43" s="23">
        <f>(E38/31)*100</f>
        <v>51.612903225806448</v>
      </c>
    </row>
  </sheetData>
  <protectedRanges>
    <protectedRange sqref="A7:B37" name="Range1_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0"/>
  <sheetViews>
    <sheetView workbookViewId="0">
      <selection activeCell="Q30" sqref="Q30"/>
    </sheetView>
  </sheetViews>
  <sheetFormatPr defaultRowHeight="12.75" x14ac:dyDescent="0.2"/>
  <cols>
    <col min="1" max="1" width="13.28515625" customWidth="1"/>
    <col min="2" max="2" width="11.42578125" customWidth="1"/>
    <col min="3" max="3" width="14" customWidth="1"/>
    <col min="4" max="4" width="15.85546875" style="38" customWidth="1"/>
    <col min="5" max="5" width="13.42578125" customWidth="1"/>
  </cols>
  <sheetData>
    <row r="1" spans="1:7" x14ac:dyDescent="0.2">
      <c r="A1" s="69" t="s">
        <v>17</v>
      </c>
      <c r="B1" s="70"/>
      <c r="C1" s="70"/>
      <c r="D1" s="70"/>
      <c r="E1" s="70"/>
    </row>
    <row r="2" spans="1:7" ht="13.5" thickBot="1" x14ac:dyDescent="0.25">
      <c r="A2" s="81"/>
      <c r="B2" s="70"/>
      <c r="C2" s="70"/>
      <c r="D2" s="70"/>
      <c r="E2" s="70"/>
    </row>
    <row r="3" spans="1:7" ht="38.25" x14ac:dyDescent="0.2">
      <c r="A3" s="82" t="s">
        <v>0</v>
      </c>
      <c r="B3" s="82" t="s">
        <v>1</v>
      </c>
      <c r="C3" s="86" t="s">
        <v>2</v>
      </c>
      <c r="D3" s="52" t="s">
        <v>3</v>
      </c>
      <c r="E3" s="33" t="s">
        <v>4</v>
      </c>
    </row>
    <row r="4" spans="1:7" ht="25.5" x14ac:dyDescent="0.2">
      <c r="A4" s="83"/>
      <c r="B4" s="83"/>
      <c r="C4" s="87"/>
      <c r="D4" s="45" t="s">
        <v>18</v>
      </c>
      <c r="E4" s="34" t="s">
        <v>5</v>
      </c>
    </row>
    <row r="5" spans="1:7" ht="15" thickBot="1" x14ac:dyDescent="0.25">
      <c r="A5" s="84"/>
      <c r="B5" s="84"/>
      <c r="C5" s="88"/>
      <c r="D5" s="13"/>
      <c r="E5" s="47" t="s">
        <v>19</v>
      </c>
    </row>
    <row r="6" spans="1:7" x14ac:dyDescent="0.2">
      <c r="A6" s="17">
        <v>1</v>
      </c>
      <c r="B6" s="10">
        <v>2</v>
      </c>
      <c r="C6" s="25">
        <v>3</v>
      </c>
      <c r="D6" s="37">
        <v>4</v>
      </c>
      <c r="E6" s="26">
        <v>5</v>
      </c>
      <c r="G6" s="6"/>
    </row>
    <row r="7" spans="1:7" x14ac:dyDescent="0.2">
      <c r="A7" s="19" t="s">
        <v>14</v>
      </c>
      <c r="B7" s="3" t="s">
        <v>6</v>
      </c>
      <c r="C7" s="4">
        <v>43252</v>
      </c>
      <c r="D7" s="59"/>
      <c r="E7" s="20" t="str">
        <f>IF(D7&gt;50,D7/50,IF(D7&lt;=50,"-"))</f>
        <v>-</v>
      </c>
      <c r="G7" s="58"/>
    </row>
    <row r="8" spans="1:7" x14ac:dyDescent="0.2">
      <c r="A8" s="19" t="s">
        <v>14</v>
      </c>
      <c r="B8" s="5" t="s">
        <v>6</v>
      </c>
      <c r="C8" s="4">
        <f>C7+1</f>
        <v>43253</v>
      </c>
      <c r="D8" s="63"/>
      <c r="E8" s="20" t="str">
        <f t="shared" ref="E8:E36" si="0">IF(D8&gt;50,D8/50,IF(D8&lt;=50,"-"))</f>
        <v>-</v>
      </c>
      <c r="G8" s="58"/>
    </row>
    <row r="9" spans="1:7" x14ac:dyDescent="0.2">
      <c r="A9" s="19" t="s">
        <v>14</v>
      </c>
      <c r="B9" s="5" t="s">
        <v>6</v>
      </c>
      <c r="C9" s="4">
        <f t="shared" ref="C9:C36" si="1">C8+1</f>
        <v>43254</v>
      </c>
      <c r="D9" s="59"/>
      <c r="E9" s="20" t="str">
        <f t="shared" si="0"/>
        <v>-</v>
      </c>
      <c r="G9" s="58"/>
    </row>
    <row r="10" spans="1:7" x14ac:dyDescent="0.2">
      <c r="A10" s="19" t="s">
        <v>14</v>
      </c>
      <c r="B10" s="5" t="s">
        <v>6</v>
      </c>
      <c r="C10" s="4">
        <f t="shared" si="1"/>
        <v>43255</v>
      </c>
      <c r="D10" s="59"/>
      <c r="E10" s="20" t="str">
        <f t="shared" si="0"/>
        <v>-</v>
      </c>
      <c r="G10" s="58"/>
    </row>
    <row r="11" spans="1:7" x14ac:dyDescent="0.2">
      <c r="A11" s="19" t="s">
        <v>14</v>
      </c>
      <c r="B11" s="5" t="s">
        <v>6</v>
      </c>
      <c r="C11" s="4">
        <f t="shared" si="1"/>
        <v>43256</v>
      </c>
      <c r="D11" s="59"/>
      <c r="E11" s="20" t="str">
        <f t="shared" si="0"/>
        <v>-</v>
      </c>
      <c r="G11" s="58"/>
    </row>
    <row r="12" spans="1:7" x14ac:dyDescent="0.2">
      <c r="A12" s="19" t="s">
        <v>14</v>
      </c>
      <c r="B12" s="5" t="s">
        <v>6</v>
      </c>
      <c r="C12" s="4">
        <f t="shared" si="1"/>
        <v>43257</v>
      </c>
      <c r="D12" s="59">
        <v>35.61</v>
      </c>
      <c r="E12" s="20" t="str">
        <f t="shared" si="0"/>
        <v>-</v>
      </c>
      <c r="G12" s="58"/>
    </row>
    <row r="13" spans="1:7" x14ac:dyDescent="0.2">
      <c r="A13" s="19" t="s">
        <v>14</v>
      </c>
      <c r="B13" s="5" t="s">
        <v>6</v>
      </c>
      <c r="C13" s="4">
        <f t="shared" si="1"/>
        <v>43258</v>
      </c>
      <c r="D13" s="59">
        <v>39.049999999999997</v>
      </c>
      <c r="E13" s="20" t="str">
        <f t="shared" si="0"/>
        <v>-</v>
      </c>
      <c r="G13" s="58"/>
    </row>
    <row r="14" spans="1:7" x14ac:dyDescent="0.2">
      <c r="A14" s="19" t="s">
        <v>14</v>
      </c>
      <c r="B14" s="5" t="s">
        <v>6</v>
      </c>
      <c r="C14" s="4">
        <f t="shared" si="1"/>
        <v>43259</v>
      </c>
      <c r="D14" s="59">
        <v>41.54</v>
      </c>
      <c r="E14" s="20" t="str">
        <f t="shared" si="0"/>
        <v>-</v>
      </c>
      <c r="G14" s="58"/>
    </row>
    <row r="15" spans="1:7" x14ac:dyDescent="0.2">
      <c r="A15" s="19" t="s">
        <v>14</v>
      </c>
      <c r="B15" s="5" t="s">
        <v>6</v>
      </c>
      <c r="C15" s="4">
        <f t="shared" si="1"/>
        <v>43260</v>
      </c>
      <c r="D15" s="59">
        <v>35.14</v>
      </c>
      <c r="E15" s="20" t="str">
        <f t="shared" si="0"/>
        <v>-</v>
      </c>
      <c r="G15" s="58"/>
    </row>
    <row r="16" spans="1:7" x14ac:dyDescent="0.2">
      <c r="A16" s="19" t="s">
        <v>14</v>
      </c>
      <c r="B16" s="5" t="s">
        <v>6</v>
      </c>
      <c r="C16" s="4">
        <f t="shared" si="1"/>
        <v>43261</v>
      </c>
      <c r="D16" s="59">
        <v>34.380000000000003</v>
      </c>
      <c r="E16" s="20" t="str">
        <f t="shared" si="0"/>
        <v>-</v>
      </c>
      <c r="G16" s="58"/>
    </row>
    <row r="17" spans="1:7" x14ac:dyDescent="0.2">
      <c r="A17" s="19" t="s">
        <v>14</v>
      </c>
      <c r="B17" s="5" t="s">
        <v>6</v>
      </c>
      <c r="C17" s="4">
        <f t="shared" si="1"/>
        <v>43262</v>
      </c>
      <c r="D17" s="59">
        <v>35.57</v>
      </c>
      <c r="E17" s="20" t="str">
        <f t="shared" si="0"/>
        <v>-</v>
      </c>
      <c r="G17" s="58"/>
    </row>
    <row r="18" spans="1:7" x14ac:dyDescent="0.2">
      <c r="A18" s="19" t="s">
        <v>14</v>
      </c>
      <c r="B18" s="5" t="s">
        <v>6</v>
      </c>
      <c r="C18" s="4">
        <f t="shared" si="1"/>
        <v>43263</v>
      </c>
      <c r="D18" s="59">
        <v>37.01</v>
      </c>
      <c r="E18" s="20" t="str">
        <f t="shared" si="0"/>
        <v>-</v>
      </c>
      <c r="G18" s="58"/>
    </row>
    <row r="19" spans="1:7" x14ac:dyDescent="0.2">
      <c r="A19" s="19" t="s">
        <v>14</v>
      </c>
      <c r="B19" s="5" t="s">
        <v>6</v>
      </c>
      <c r="C19" s="4">
        <f t="shared" si="1"/>
        <v>43264</v>
      </c>
      <c r="D19" s="59">
        <v>31.86</v>
      </c>
      <c r="E19" s="20" t="str">
        <f t="shared" si="0"/>
        <v>-</v>
      </c>
      <c r="G19" s="58"/>
    </row>
    <row r="20" spans="1:7" x14ac:dyDescent="0.2">
      <c r="A20" s="19" t="s">
        <v>14</v>
      </c>
      <c r="B20" s="5" t="s">
        <v>6</v>
      </c>
      <c r="C20" s="4">
        <f t="shared" si="1"/>
        <v>43265</v>
      </c>
      <c r="D20" s="59">
        <v>27.42</v>
      </c>
      <c r="E20" s="20" t="str">
        <f t="shared" si="0"/>
        <v>-</v>
      </c>
      <c r="G20" s="58"/>
    </row>
    <row r="21" spans="1:7" x14ac:dyDescent="0.2">
      <c r="A21" s="19" t="s">
        <v>14</v>
      </c>
      <c r="B21" s="5" t="s">
        <v>6</v>
      </c>
      <c r="C21" s="4">
        <f t="shared" si="1"/>
        <v>43266</v>
      </c>
      <c r="D21" s="59">
        <v>31.91</v>
      </c>
      <c r="E21" s="20" t="str">
        <f t="shared" si="0"/>
        <v>-</v>
      </c>
      <c r="G21" s="58"/>
    </row>
    <row r="22" spans="1:7" x14ac:dyDescent="0.2">
      <c r="A22" s="19" t="s">
        <v>14</v>
      </c>
      <c r="B22" s="5" t="s">
        <v>6</v>
      </c>
      <c r="C22" s="4">
        <f t="shared" si="1"/>
        <v>43267</v>
      </c>
      <c r="D22" s="59">
        <v>35.5</v>
      </c>
      <c r="E22" s="20" t="str">
        <f t="shared" si="0"/>
        <v>-</v>
      </c>
      <c r="G22" s="58"/>
    </row>
    <row r="23" spans="1:7" x14ac:dyDescent="0.2">
      <c r="A23" s="19" t="s">
        <v>14</v>
      </c>
      <c r="B23" s="5" t="s">
        <v>6</v>
      </c>
      <c r="C23" s="4">
        <f t="shared" si="1"/>
        <v>43268</v>
      </c>
      <c r="D23" s="59">
        <v>33.549999999999997</v>
      </c>
      <c r="E23" s="20" t="str">
        <f t="shared" si="0"/>
        <v>-</v>
      </c>
      <c r="G23" s="58"/>
    </row>
    <row r="24" spans="1:7" x14ac:dyDescent="0.2">
      <c r="A24" s="19" t="s">
        <v>14</v>
      </c>
      <c r="B24" s="5" t="s">
        <v>6</v>
      </c>
      <c r="C24" s="4">
        <f t="shared" si="1"/>
        <v>43269</v>
      </c>
      <c r="D24" s="63">
        <v>37.01</v>
      </c>
      <c r="E24" s="20" t="str">
        <f t="shared" si="0"/>
        <v>-</v>
      </c>
      <c r="G24" s="58"/>
    </row>
    <row r="25" spans="1:7" x14ac:dyDescent="0.2">
      <c r="A25" s="19" t="s">
        <v>14</v>
      </c>
      <c r="B25" s="5" t="s">
        <v>6</v>
      </c>
      <c r="C25" s="4">
        <f t="shared" si="1"/>
        <v>43270</v>
      </c>
      <c r="D25" s="59">
        <v>35.9</v>
      </c>
      <c r="E25" s="20" t="str">
        <f t="shared" si="0"/>
        <v>-</v>
      </c>
      <c r="G25" s="58"/>
    </row>
    <row r="26" spans="1:7" x14ac:dyDescent="0.2">
      <c r="A26" s="19" t="s">
        <v>14</v>
      </c>
      <c r="B26" s="5" t="s">
        <v>6</v>
      </c>
      <c r="C26" s="4">
        <f t="shared" si="1"/>
        <v>43271</v>
      </c>
      <c r="D26" s="59">
        <v>42.68</v>
      </c>
      <c r="E26" s="20" t="str">
        <f t="shared" si="0"/>
        <v>-</v>
      </c>
      <c r="G26" s="58"/>
    </row>
    <row r="27" spans="1:7" x14ac:dyDescent="0.2">
      <c r="A27" s="19" t="s">
        <v>14</v>
      </c>
      <c r="B27" s="5" t="s">
        <v>6</v>
      </c>
      <c r="C27" s="4">
        <f t="shared" si="1"/>
        <v>43272</v>
      </c>
      <c r="D27" s="59">
        <v>41.44</v>
      </c>
      <c r="E27" s="20" t="str">
        <f t="shared" si="0"/>
        <v>-</v>
      </c>
      <c r="G27" s="58"/>
    </row>
    <row r="28" spans="1:7" x14ac:dyDescent="0.2">
      <c r="A28" s="19" t="s">
        <v>14</v>
      </c>
      <c r="B28" s="5" t="s">
        <v>6</v>
      </c>
      <c r="C28" s="4">
        <f t="shared" si="1"/>
        <v>43273</v>
      </c>
      <c r="D28" s="59">
        <v>43.26</v>
      </c>
      <c r="E28" s="20" t="str">
        <f t="shared" si="0"/>
        <v>-</v>
      </c>
      <c r="G28" s="58"/>
    </row>
    <row r="29" spans="1:7" x14ac:dyDescent="0.2">
      <c r="A29" s="19" t="s">
        <v>14</v>
      </c>
      <c r="B29" s="5" t="s">
        <v>6</v>
      </c>
      <c r="C29" s="4">
        <f t="shared" si="1"/>
        <v>43274</v>
      </c>
      <c r="D29" s="59">
        <v>32.35</v>
      </c>
      <c r="E29" s="20" t="str">
        <f t="shared" si="0"/>
        <v>-</v>
      </c>
      <c r="G29" s="58"/>
    </row>
    <row r="30" spans="1:7" x14ac:dyDescent="0.2">
      <c r="A30" s="19" t="s">
        <v>14</v>
      </c>
      <c r="B30" s="5" t="s">
        <v>6</v>
      </c>
      <c r="C30" s="4">
        <f t="shared" si="1"/>
        <v>43275</v>
      </c>
      <c r="D30" s="59">
        <v>23.59</v>
      </c>
      <c r="E30" s="20" t="str">
        <f t="shared" si="0"/>
        <v>-</v>
      </c>
      <c r="G30" s="58"/>
    </row>
    <row r="31" spans="1:7" x14ac:dyDescent="0.2">
      <c r="A31" s="19" t="s">
        <v>14</v>
      </c>
      <c r="B31" s="5" t="s">
        <v>6</v>
      </c>
      <c r="C31" s="4">
        <f t="shared" si="1"/>
        <v>43276</v>
      </c>
      <c r="D31" s="59">
        <v>23.97</v>
      </c>
      <c r="E31" s="20" t="str">
        <f t="shared" si="0"/>
        <v>-</v>
      </c>
      <c r="G31" s="58"/>
    </row>
    <row r="32" spans="1:7" x14ac:dyDescent="0.2">
      <c r="A32" s="19" t="s">
        <v>14</v>
      </c>
      <c r="B32" s="5" t="s">
        <v>6</v>
      </c>
      <c r="C32" s="4">
        <f t="shared" si="1"/>
        <v>43277</v>
      </c>
      <c r="D32" s="59">
        <v>32.57</v>
      </c>
      <c r="E32" s="20" t="str">
        <f t="shared" si="0"/>
        <v>-</v>
      </c>
      <c r="G32" s="58"/>
    </row>
    <row r="33" spans="1:7" x14ac:dyDescent="0.2">
      <c r="A33" s="19" t="s">
        <v>14</v>
      </c>
      <c r="B33" s="5" t="s">
        <v>6</v>
      </c>
      <c r="C33" s="4">
        <f t="shared" si="1"/>
        <v>43278</v>
      </c>
      <c r="D33" s="59"/>
      <c r="E33" s="20" t="str">
        <f t="shared" si="0"/>
        <v>-</v>
      </c>
      <c r="G33" s="58"/>
    </row>
    <row r="34" spans="1:7" x14ac:dyDescent="0.2">
      <c r="A34" s="19" t="s">
        <v>14</v>
      </c>
      <c r="B34" s="5" t="s">
        <v>6</v>
      </c>
      <c r="C34" s="4">
        <f t="shared" si="1"/>
        <v>43279</v>
      </c>
      <c r="D34" s="59">
        <v>23.6</v>
      </c>
      <c r="E34" s="20" t="str">
        <f t="shared" si="0"/>
        <v>-</v>
      </c>
      <c r="G34" s="58"/>
    </row>
    <row r="35" spans="1:7" x14ac:dyDescent="0.2">
      <c r="A35" s="19" t="s">
        <v>14</v>
      </c>
      <c r="B35" s="5" t="s">
        <v>6</v>
      </c>
      <c r="C35" s="4">
        <f t="shared" si="1"/>
        <v>43280</v>
      </c>
      <c r="D35" s="59">
        <v>27.75</v>
      </c>
      <c r="E35" s="20" t="str">
        <f t="shared" si="0"/>
        <v>-</v>
      </c>
      <c r="G35" s="7"/>
    </row>
    <row r="36" spans="1:7" x14ac:dyDescent="0.2">
      <c r="A36" s="19" t="s">
        <v>14</v>
      </c>
      <c r="B36" s="5" t="s">
        <v>6</v>
      </c>
      <c r="C36" s="4">
        <f t="shared" si="1"/>
        <v>43281</v>
      </c>
      <c r="D36" s="59">
        <v>28.1</v>
      </c>
      <c r="E36" s="20" t="str">
        <f t="shared" si="0"/>
        <v>-</v>
      </c>
    </row>
    <row r="37" spans="1:7" x14ac:dyDescent="0.2">
      <c r="A37" s="66" t="s">
        <v>7</v>
      </c>
      <c r="B37" s="67"/>
      <c r="C37" s="67"/>
      <c r="D37" s="68"/>
      <c r="E37" s="27">
        <f>COUNT(D7:D36)</f>
        <v>24</v>
      </c>
    </row>
    <row r="38" spans="1:7" x14ac:dyDescent="0.2">
      <c r="A38" s="66" t="s">
        <v>8</v>
      </c>
      <c r="B38" s="67"/>
      <c r="C38" s="67"/>
      <c r="D38" s="68"/>
      <c r="E38" s="27">
        <f>'M5'!E39+'M6'!E37</f>
        <v>150</v>
      </c>
    </row>
    <row r="39" spans="1:7" x14ac:dyDescent="0.2">
      <c r="A39" s="66" t="s">
        <v>9</v>
      </c>
      <c r="B39" s="67"/>
      <c r="C39" s="67"/>
      <c r="D39" s="68"/>
      <c r="E39" s="27">
        <f>COUNT(E7:E36)</f>
        <v>0</v>
      </c>
    </row>
    <row r="40" spans="1:7" x14ac:dyDescent="0.2">
      <c r="A40" s="66" t="s">
        <v>10</v>
      </c>
      <c r="B40" s="67"/>
      <c r="C40" s="67"/>
      <c r="D40" s="68"/>
      <c r="E40" s="27">
        <f>'M5'!E41+'M6'!E39</f>
        <v>45</v>
      </c>
    </row>
    <row r="41" spans="1:7" x14ac:dyDescent="0.2">
      <c r="A41" s="66" t="s">
        <v>11</v>
      </c>
      <c r="B41" s="67"/>
      <c r="C41" s="67"/>
      <c r="D41" s="68"/>
      <c r="E41" s="35">
        <f>AVERAGE(D7:D36)</f>
        <v>33.781666666666673</v>
      </c>
    </row>
    <row r="42" spans="1:7" ht="13.5" thickBot="1" x14ac:dyDescent="0.25">
      <c r="A42" s="78" t="s">
        <v>12</v>
      </c>
      <c r="B42" s="79"/>
      <c r="C42" s="79"/>
      <c r="D42" s="80"/>
      <c r="E42" s="36">
        <f>(E37/30)*100</f>
        <v>80</v>
      </c>
    </row>
    <row r="43" spans="1:7" x14ac:dyDescent="0.2">
      <c r="B43" s="2"/>
      <c r="C43" s="48"/>
      <c r="D43" s="30"/>
    </row>
    <row r="44" spans="1:7" x14ac:dyDescent="0.2">
      <c r="B44" s="2"/>
      <c r="C44" s="2"/>
      <c r="D44" s="30"/>
    </row>
    <row r="45" spans="1:7" x14ac:dyDescent="0.2">
      <c r="C45" s="2"/>
      <c r="D45" s="30"/>
    </row>
    <row r="46" spans="1:7" x14ac:dyDescent="0.2">
      <c r="C46" s="2"/>
      <c r="D46" s="30"/>
    </row>
    <row r="47" spans="1:7" x14ac:dyDescent="0.2">
      <c r="C47" s="2"/>
      <c r="D47" s="30"/>
    </row>
    <row r="48" spans="1:7" x14ac:dyDescent="0.2">
      <c r="C48" s="2"/>
      <c r="D48" s="30"/>
    </row>
    <row r="49" spans="3:4" x14ac:dyDescent="0.2">
      <c r="C49" s="2"/>
      <c r="D49" s="30"/>
    </row>
    <row r="50" spans="3:4" x14ac:dyDescent="0.2">
      <c r="C50" s="2"/>
      <c r="D50" s="30"/>
    </row>
    <row r="51" spans="3:4" x14ac:dyDescent="0.2">
      <c r="D51" s="30"/>
    </row>
    <row r="52" spans="3:4" x14ac:dyDescent="0.2">
      <c r="D52" s="30"/>
    </row>
    <row r="53" spans="3:4" x14ac:dyDescent="0.2">
      <c r="D53" s="30"/>
    </row>
    <row r="54" spans="3:4" x14ac:dyDescent="0.2">
      <c r="D54" s="30"/>
    </row>
    <row r="55" spans="3:4" x14ac:dyDescent="0.2">
      <c r="D55" s="30"/>
    </row>
    <row r="56" spans="3:4" x14ac:dyDescent="0.2">
      <c r="D56" s="30"/>
    </row>
    <row r="57" spans="3:4" x14ac:dyDescent="0.2">
      <c r="D57" s="30"/>
    </row>
    <row r="58" spans="3:4" x14ac:dyDescent="0.2">
      <c r="D58" s="30"/>
    </row>
    <row r="59" spans="3:4" x14ac:dyDescent="0.2">
      <c r="D59" s="30"/>
    </row>
    <row r="60" spans="3:4" x14ac:dyDescent="0.2">
      <c r="D60" s="30"/>
    </row>
    <row r="61" spans="3:4" x14ac:dyDescent="0.2">
      <c r="D61" s="30"/>
    </row>
    <row r="62" spans="3:4" x14ac:dyDescent="0.2">
      <c r="D62" s="30"/>
    </row>
    <row r="63" spans="3:4" x14ac:dyDescent="0.2">
      <c r="D63" s="30"/>
    </row>
    <row r="64" spans="3:4" x14ac:dyDescent="0.2">
      <c r="D64" s="30"/>
    </row>
    <row r="65" spans="4:4" x14ac:dyDescent="0.2">
      <c r="D65" s="30"/>
    </row>
    <row r="66" spans="4:4" x14ac:dyDescent="0.2">
      <c r="D66" s="30"/>
    </row>
    <row r="67" spans="4:4" x14ac:dyDescent="0.2">
      <c r="D67" s="30"/>
    </row>
    <row r="68" spans="4:4" x14ac:dyDescent="0.2">
      <c r="D68" s="30"/>
    </row>
    <row r="69" spans="4:4" x14ac:dyDescent="0.2">
      <c r="D69" s="30"/>
    </row>
    <row r="70" spans="4:4" x14ac:dyDescent="0.2">
      <c r="D70" s="30"/>
    </row>
    <row r="71" spans="4:4" x14ac:dyDescent="0.2">
      <c r="D71" s="30"/>
    </row>
    <row r="72" spans="4:4" x14ac:dyDescent="0.2">
      <c r="D72" s="30"/>
    </row>
    <row r="73" spans="4:4" x14ac:dyDescent="0.2">
      <c r="D73" s="30"/>
    </row>
    <row r="74" spans="4:4" x14ac:dyDescent="0.2">
      <c r="D74" s="30"/>
    </row>
    <row r="75" spans="4:4" x14ac:dyDescent="0.2">
      <c r="D75" s="30"/>
    </row>
    <row r="76" spans="4:4" x14ac:dyDescent="0.2">
      <c r="D76" s="30"/>
    </row>
    <row r="77" spans="4:4" x14ac:dyDescent="0.2">
      <c r="D77" s="30"/>
    </row>
    <row r="78" spans="4:4" x14ac:dyDescent="0.2">
      <c r="D78" s="30"/>
    </row>
    <row r="79" spans="4:4" x14ac:dyDescent="0.2">
      <c r="D79" s="30"/>
    </row>
    <row r="80" spans="4:4" x14ac:dyDescent="0.2">
      <c r="D80" s="30"/>
    </row>
    <row r="81" spans="4:4" x14ac:dyDescent="0.2">
      <c r="D81" s="30"/>
    </row>
    <row r="82" spans="4:4" x14ac:dyDescent="0.2">
      <c r="D82" s="30"/>
    </row>
    <row r="83" spans="4:4" x14ac:dyDescent="0.2">
      <c r="D83" s="30"/>
    </row>
    <row r="84" spans="4:4" x14ac:dyDescent="0.2">
      <c r="D84" s="30"/>
    </row>
    <row r="85" spans="4:4" x14ac:dyDescent="0.2">
      <c r="D85" s="30"/>
    </row>
    <row r="86" spans="4:4" x14ac:dyDescent="0.2">
      <c r="D86" s="30"/>
    </row>
    <row r="87" spans="4:4" x14ac:dyDescent="0.2">
      <c r="D87" s="30"/>
    </row>
    <row r="88" spans="4:4" x14ac:dyDescent="0.2">
      <c r="D88" s="30"/>
    </row>
    <row r="89" spans="4:4" x14ac:dyDescent="0.2">
      <c r="D89" s="30"/>
    </row>
    <row r="90" spans="4:4" x14ac:dyDescent="0.2">
      <c r="D90" s="30"/>
    </row>
    <row r="91" spans="4:4" x14ac:dyDescent="0.2">
      <c r="D91" s="30"/>
    </row>
    <row r="92" spans="4:4" x14ac:dyDescent="0.2">
      <c r="D92" s="30"/>
    </row>
    <row r="93" spans="4:4" x14ac:dyDescent="0.2">
      <c r="D93" s="30"/>
    </row>
    <row r="94" spans="4:4" x14ac:dyDescent="0.2">
      <c r="D94" s="30"/>
    </row>
    <row r="95" spans="4:4" x14ac:dyDescent="0.2">
      <c r="D95" s="30"/>
    </row>
    <row r="96" spans="4:4" x14ac:dyDescent="0.2">
      <c r="D96" s="30"/>
    </row>
    <row r="97" spans="4:4" x14ac:dyDescent="0.2">
      <c r="D97" s="30"/>
    </row>
    <row r="98" spans="4:4" x14ac:dyDescent="0.2">
      <c r="D98" s="30"/>
    </row>
    <row r="99" spans="4:4" x14ac:dyDescent="0.2">
      <c r="D99" s="30"/>
    </row>
    <row r="100" spans="4:4" x14ac:dyDescent="0.2">
      <c r="D100" s="30"/>
    </row>
    <row r="101" spans="4:4" x14ac:dyDescent="0.2">
      <c r="D101" s="30"/>
    </row>
    <row r="102" spans="4:4" x14ac:dyDescent="0.2">
      <c r="D102" s="30"/>
    </row>
    <row r="103" spans="4:4" x14ac:dyDescent="0.2">
      <c r="D103" s="30"/>
    </row>
    <row r="104" spans="4:4" x14ac:dyDescent="0.2">
      <c r="D104" s="30"/>
    </row>
    <row r="105" spans="4:4" x14ac:dyDescent="0.2">
      <c r="D105" s="30"/>
    </row>
    <row r="106" spans="4:4" x14ac:dyDescent="0.2">
      <c r="D106" s="30"/>
    </row>
    <row r="107" spans="4:4" x14ac:dyDescent="0.2">
      <c r="D107" s="30"/>
    </row>
    <row r="108" spans="4:4" x14ac:dyDescent="0.2">
      <c r="D108" s="30"/>
    </row>
    <row r="109" spans="4:4" x14ac:dyDescent="0.2">
      <c r="D109" s="30"/>
    </row>
    <row r="110" spans="4:4" x14ac:dyDescent="0.2">
      <c r="D110" s="30"/>
    </row>
    <row r="111" spans="4:4" x14ac:dyDescent="0.2">
      <c r="D111" s="30"/>
    </row>
    <row r="112" spans="4:4" x14ac:dyDescent="0.2">
      <c r="D112" s="30"/>
    </row>
    <row r="113" spans="4:4" x14ac:dyDescent="0.2">
      <c r="D113" s="30"/>
    </row>
    <row r="114" spans="4:4" x14ac:dyDescent="0.2">
      <c r="D114" s="30"/>
    </row>
    <row r="115" spans="4:4" x14ac:dyDescent="0.2">
      <c r="D115" s="30"/>
    </row>
    <row r="116" spans="4:4" x14ac:dyDescent="0.2">
      <c r="D116" s="30"/>
    </row>
    <row r="117" spans="4:4" x14ac:dyDescent="0.2">
      <c r="D117" s="30"/>
    </row>
    <row r="118" spans="4:4" x14ac:dyDescent="0.2">
      <c r="D118" s="30"/>
    </row>
    <row r="119" spans="4:4" x14ac:dyDescent="0.2">
      <c r="D119" s="30"/>
    </row>
    <row r="120" spans="4:4" x14ac:dyDescent="0.2">
      <c r="D120" s="30"/>
    </row>
    <row r="121" spans="4:4" x14ac:dyDescent="0.2">
      <c r="D121" s="30"/>
    </row>
    <row r="122" spans="4:4" x14ac:dyDescent="0.2">
      <c r="D122" s="30"/>
    </row>
    <row r="123" spans="4:4" x14ac:dyDescent="0.2">
      <c r="D123" s="30"/>
    </row>
    <row r="124" spans="4:4" x14ac:dyDescent="0.2">
      <c r="D124" s="30"/>
    </row>
    <row r="125" spans="4:4" x14ac:dyDescent="0.2">
      <c r="D125" s="30"/>
    </row>
    <row r="126" spans="4:4" x14ac:dyDescent="0.2">
      <c r="D126" s="30"/>
    </row>
    <row r="127" spans="4:4" x14ac:dyDescent="0.2">
      <c r="D127" s="30"/>
    </row>
    <row r="128" spans="4:4" x14ac:dyDescent="0.2">
      <c r="D128" s="30"/>
    </row>
    <row r="129" spans="4:4" x14ac:dyDescent="0.2">
      <c r="D129" s="30"/>
    </row>
    <row r="130" spans="4:4" x14ac:dyDescent="0.2">
      <c r="D130" s="30"/>
    </row>
    <row r="131" spans="4:4" x14ac:dyDescent="0.2">
      <c r="D131" s="30"/>
    </row>
    <row r="132" spans="4:4" x14ac:dyDescent="0.2">
      <c r="D132" s="30"/>
    </row>
    <row r="133" spans="4:4" x14ac:dyDescent="0.2">
      <c r="D133" s="30"/>
    </row>
    <row r="134" spans="4:4" x14ac:dyDescent="0.2">
      <c r="D134" s="30"/>
    </row>
    <row r="135" spans="4:4" x14ac:dyDescent="0.2">
      <c r="D135" s="30"/>
    </row>
    <row r="136" spans="4:4" x14ac:dyDescent="0.2">
      <c r="D136" s="30"/>
    </row>
    <row r="137" spans="4:4" x14ac:dyDescent="0.2">
      <c r="D137" s="30"/>
    </row>
    <row r="138" spans="4:4" x14ac:dyDescent="0.2">
      <c r="D138" s="30"/>
    </row>
    <row r="139" spans="4:4" x14ac:dyDescent="0.2">
      <c r="D139" s="30"/>
    </row>
    <row r="140" spans="4:4" x14ac:dyDescent="0.2">
      <c r="D140" s="30"/>
    </row>
    <row r="141" spans="4:4" x14ac:dyDescent="0.2">
      <c r="D141" s="30"/>
    </row>
    <row r="142" spans="4:4" x14ac:dyDescent="0.2">
      <c r="D142" s="30"/>
    </row>
    <row r="143" spans="4:4" x14ac:dyDescent="0.2">
      <c r="D143" s="30"/>
    </row>
    <row r="144" spans="4:4" x14ac:dyDescent="0.2">
      <c r="D144" s="30"/>
    </row>
    <row r="145" spans="4:4" x14ac:dyDescent="0.2">
      <c r="D145" s="30"/>
    </row>
    <row r="146" spans="4:4" x14ac:dyDescent="0.2">
      <c r="D146" s="30"/>
    </row>
    <row r="147" spans="4:4" x14ac:dyDescent="0.2">
      <c r="D147" s="30"/>
    </row>
    <row r="148" spans="4:4" x14ac:dyDescent="0.2">
      <c r="D148" s="30"/>
    </row>
    <row r="149" spans="4:4" x14ac:dyDescent="0.2">
      <c r="D149" s="30"/>
    </row>
    <row r="150" spans="4:4" x14ac:dyDescent="0.2">
      <c r="D150" s="30"/>
    </row>
    <row r="151" spans="4:4" x14ac:dyDescent="0.2">
      <c r="D151" s="30"/>
    </row>
    <row r="152" spans="4:4" x14ac:dyDescent="0.2">
      <c r="D152" s="30"/>
    </row>
    <row r="153" spans="4:4" x14ac:dyDescent="0.2">
      <c r="D153" s="30"/>
    </row>
    <row r="154" spans="4:4" x14ac:dyDescent="0.2">
      <c r="D154" s="30"/>
    </row>
    <row r="155" spans="4:4" x14ac:dyDescent="0.2">
      <c r="D155" s="30"/>
    </row>
    <row r="156" spans="4:4" x14ac:dyDescent="0.2">
      <c r="D156" s="30"/>
    </row>
    <row r="157" spans="4:4" x14ac:dyDescent="0.2">
      <c r="D157" s="30"/>
    </row>
    <row r="158" spans="4:4" x14ac:dyDescent="0.2">
      <c r="D158" s="30"/>
    </row>
    <row r="159" spans="4:4" x14ac:dyDescent="0.2">
      <c r="D159" s="30"/>
    </row>
    <row r="160" spans="4:4" x14ac:dyDescent="0.2">
      <c r="D160" s="30"/>
    </row>
    <row r="161" spans="4:4" x14ac:dyDescent="0.2">
      <c r="D161" s="30"/>
    </row>
    <row r="162" spans="4:4" x14ac:dyDescent="0.2">
      <c r="D162" s="30"/>
    </row>
    <row r="163" spans="4:4" x14ac:dyDescent="0.2">
      <c r="D163" s="30"/>
    </row>
    <row r="164" spans="4:4" x14ac:dyDescent="0.2">
      <c r="D164" s="30"/>
    </row>
    <row r="165" spans="4:4" x14ac:dyDescent="0.2">
      <c r="D165" s="30"/>
    </row>
    <row r="166" spans="4:4" x14ac:dyDescent="0.2">
      <c r="D166" s="30"/>
    </row>
    <row r="167" spans="4:4" x14ac:dyDescent="0.2">
      <c r="D167" s="30"/>
    </row>
    <row r="168" spans="4:4" x14ac:dyDescent="0.2">
      <c r="D168" s="30"/>
    </row>
    <row r="169" spans="4:4" x14ac:dyDescent="0.2">
      <c r="D169" s="30"/>
    </row>
    <row r="170" spans="4:4" x14ac:dyDescent="0.2">
      <c r="D170" s="30"/>
    </row>
    <row r="171" spans="4:4" x14ac:dyDescent="0.2">
      <c r="D171" s="30"/>
    </row>
    <row r="172" spans="4:4" x14ac:dyDescent="0.2">
      <c r="D172" s="30"/>
    </row>
    <row r="173" spans="4:4" x14ac:dyDescent="0.2">
      <c r="D173" s="30"/>
    </row>
    <row r="174" spans="4:4" x14ac:dyDescent="0.2">
      <c r="D174" s="30"/>
    </row>
    <row r="175" spans="4:4" x14ac:dyDescent="0.2">
      <c r="D175" s="30"/>
    </row>
    <row r="176" spans="4:4" x14ac:dyDescent="0.2">
      <c r="D176" s="30"/>
    </row>
    <row r="177" spans="4:4" x14ac:dyDescent="0.2">
      <c r="D177" s="30"/>
    </row>
    <row r="178" spans="4:4" x14ac:dyDescent="0.2">
      <c r="D178" s="30"/>
    </row>
    <row r="179" spans="4:4" x14ac:dyDescent="0.2">
      <c r="D179" s="30"/>
    </row>
    <row r="180" spans="4:4" x14ac:dyDescent="0.2">
      <c r="D180" s="30"/>
    </row>
    <row r="181" spans="4:4" x14ac:dyDescent="0.2">
      <c r="D181" s="30"/>
    </row>
    <row r="182" spans="4:4" x14ac:dyDescent="0.2">
      <c r="D182" s="30"/>
    </row>
    <row r="183" spans="4:4" x14ac:dyDescent="0.2">
      <c r="D183" s="30"/>
    </row>
    <row r="184" spans="4:4" x14ac:dyDescent="0.2">
      <c r="D184" s="30"/>
    </row>
    <row r="185" spans="4:4" x14ac:dyDescent="0.2">
      <c r="D185" s="30"/>
    </row>
    <row r="186" spans="4:4" x14ac:dyDescent="0.2">
      <c r="D186" s="30"/>
    </row>
    <row r="187" spans="4:4" x14ac:dyDescent="0.2">
      <c r="D187" s="30"/>
    </row>
    <row r="188" spans="4:4" x14ac:dyDescent="0.2">
      <c r="D188" s="30"/>
    </row>
    <row r="189" spans="4:4" x14ac:dyDescent="0.2">
      <c r="D189" s="30"/>
    </row>
    <row r="190" spans="4:4" x14ac:dyDescent="0.2">
      <c r="D190" s="30"/>
    </row>
    <row r="191" spans="4:4" x14ac:dyDescent="0.2">
      <c r="D191" s="30"/>
    </row>
    <row r="192" spans="4:4" x14ac:dyDescent="0.2">
      <c r="D192" s="30"/>
    </row>
    <row r="193" spans="4:4" x14ac:dyDescent="0.2">
      <c r="D193" s="30"/>
    </row>
    <row r="194" spans="4:4" x14ac:dyDescent="0.2">
      <c r="D194" s="30"/>
    </row>
    <row r="195" spans="4:4" x14ac:dyDescent="0.2">
      <c r="D195" s="30"/>
    </row>
    <row r="196" spans="4:4" x14ac:dyDescent="0.2">
      <c r="D196" s="30"/>
    </row>
    <row r="197" spans="4:4" x14ac:dyDescent="0.2">
      <c r="D197" s="30"/>
    </row>
    <row r="198" spans="4:4" x14ac:dyDescent="0.2">
      <c r="D198" s="30"/>
    </row>
    <row r="199" spans="4:4" x14ac:dyDescent="0.2">
      <c r="D199" s="30"/>
    </row>
    <row r="200" spans="4:4" x14ac:dyDescent="0.2">
      <c r="D200" s="30"/>
    </row>
    <row r="201" spans="4:4" x14ac:dyDescent="0.2">
      <c r="D201" s="30"/>
    </row>
    <row r="202" spans="4:4" x14ac:dyDescent="0.2">
      <c r="D202" s="30"/>
    </row>
    <row r="203" spans="4:4" x14ac:dyDescent="0.2">
      <c r="D203" s="30"/>
    </row>
    <row r="204" spans="4:4" x14ac:dyDescent="0.2">
      <c r="D204" s="30"/>
    </row>
    <row r="205" spans="4:4" x14ac:dyDescent="0.2">
      <c r="D205" s="30"/>
    </row>
    <row r="206" spans="4:4" x14ac:dyDescent="0.2">
      <c r="D206" s="30"/>
    </row>
    <row r="207" spans="4:4" x14ac:dyDescent="0.2">
      <c r="D207" s="30"/>
    </row>
    <row r="208" spans="4:4" x14ac:dyDescent="0.2">
      <c r="D208" s="30"/>
    </row>
    <row r="209" spans="4:4" x14ac:dyDescent="0.2">
      <c r="D209" s="30"/>
    </row>
    <row r="210" spans="4:4" x14ac:dyDescent="0.2">
      <c r="D210" s="30"/>
    </row>
    <row r="211" spans="4:4" x14ac:dyDescent="0.2">
      <c r="D211" s="30"/>
    </row>
    <row r="212" spans="4:4" x14ac:dyDescent="0.2">
      <c r="D212" s="30"/>
    </row>
    <row r="213" spans="4:4" x14ac:dyDescent="0.2">
      <c r="D213" s="30"/>
    </row>
    <row r="214" spans="4:4" x14ac:dyDescent="0.2">
      <c r="D214" s="30"/>
    </row>
    <row r="215" spans="4:4" x14ac:dyDescent="0.2">
      <c r="D215" s="30"/>
    </row>
    <row r="216" spans="4:4" x14ac:dyDescent="0.2">
      <c r="D216" s="30"/>
    </row>
    <row r="217" spans="4:4" x14ac:dyDescent="0.2">
      <c r="D217" s="30"/>
    </row>
    <row r="218" spans="4:4" x14ac:dyDescent="0.2">
      <c r="D218" s="30"/>
    </row>
    <row r="219" spans="4:4" x14ac:dyDescent="0.2">
      <c r="D219" s="30"/>
    </row>
    <row r="220" spans="4:4" x14ac:dyDescent="0.2">
      <c r="D220" s="30"/>
    </row>
    <row r="221" spans="4:4" x14ac:dyDescent="0.2">
      <c r="D221" s="30"/>
    </row>
    <row r="222" spans="4:4" x14ac:dyDescent="0.2">
      <c r="D222" s="30"/>
    </row>
    <row r="223" spans="4:4" x14ac:dyDescent="0.2">
      <c r="D223" s="30"/>
    </row>
    <row r="224" spans="4:4" x14ac:dyDescent="0.2">
      <c r="D224" s="30"/>
    </row>
    <row r="225" spans="4:4" x14ac:dyDescent="0.2">
      <c r="D225" s="30"/>
    </row>
    <row r="226" spans="4:4" x14ac:dyDescent="0.2">
      <c r="D226" s="30"/>
    </row>
    <row r="227" spans="4:4" x14ac:dyDescent="0.2">
      <c r="D227" s="30"/>
    </row>
    <row r="228" spans="4:4" x14ac:dyDescent="0.2">
      <c r="D228" s="30"/>
    </row>
    <row r="229" spans="4:4" x14ac:dyDescent="0.2">
      <c r="D229" s="30"/>
    </row>
    <row r="230" spans="4:4" x14ac:dyDescent="0.2">
      <c r="D230" s="30"/>
    </row>
    <row r="231" spans="4:4" x14ac:dyDescent="0.2">
      <c r="D231" s="30"/>
    </row>
    <row r="232" spans="4:4" x14ac:dyDescent="0.2">
      <c r="D232" s="30"/>
    </row>
    <row r="233" spans="4:4" x14ac:dyDescent="0.2">
      <c r="D233" s="30"/>
    </row>
    <row r="234" spans="4:4" x14ac:dyDescent="0.2">
      <c r="D234" s="30"/>
    </row>
    <row r="235" spans="4:4" x14ac:dyDescent="0.2">
      <c r="D235" s="30"/>
    </row>
    <row r="236" spans="4:4" x14ac:dyDescent="0.2">
      <c r="D236" s="30"/>
    </row>
    <row r="237" spans="4:4" x14ac:dyDescent="0.2">
      <c r="D237" s="30"/>
    </row>
    <row r="238" spans="4:4" x14ac:dyDescent="0.2">
      <c r="D238" s="30"/>
    </row>
    <row r="239" spans="4:4" x14ac:dyDescent="0.2">
      <c r="D239" s="30"/>
    </row>
    <row r="240" spans="4:4" x14ac:dyDescent="0.2">
      <c r="D240" s="30"/>
    </row>
    <row r="241" spans="4:4" x14ac:dyDescent="0.2">
      <c r="D241" s="30"/>
    </row>
    <row r="242" spans="4:4" x14ac:dyDescent="0.2">
      <c r="D242" s="30"/>
    </row>
    <row r="243" spans="4:4" x14ac:dyDescent="0.2">
      <c r="D243" s="30"/>
    </row>
    <row r="244" spans="4:4" x14ac:dyDescent="0.2">
      <c r="D244" s="30"/>
    </row>
    <row r="245" spans="4:4" x14ac:dyDescent="0.2">
      <c r="D245" s="30"/>
    </row>
    <row r="246" spans="4:4" x14ac:dyDescent="0.2">
      <c r="D246" s="30"/>
    </row>
    <row r="247" spans="4:4" x14ac:dyDescent="0.2">
      <c r="D247" s="30"/>
    </row>
    <row r="248" spans="4:4" x14ac:dyDescent="0.2">
      <c r="D248" s="30"/>
    </row>
    <row r="249" spans="4:4" x14ac:dyDescent="0.2">
      <c r="D249" s="30"/>
    </row>
    <row r="250" spans="4:4" x14ac:dyDescent="0.2">
      <c r="D250" s="30"/>
    </row>
    <row r="251" spans="4:4" x14ac:dyDescent="0.2">
      <c r="D251" s="30"/>
    </row>
    <row r="252" spans="4:4" x14ac:dyDescent="0.2">
      <c r="D252" s="30"/>
    </row>
    <row r="253" spans="4:4" x14ac:dyDescent="0.2">
      <c r="D253" s="30"/>
    </row>
    <row r="254" spans="4:4" x14ac:dyDescent="0.2">
      <c r="D254" s="30"/>
    </row>
    <row r="255" spans="4:4" x14ac:dyDescent="0.2">
      <c r="D255" s="30"/>
    </row>
    <row r="256" spans="4:4" x14ac:dyDescent="0.2">
      <c r="D256" s="30"/>
    </row>
    <row r="257" spans="4:4" x14ac:dyDescent="0.2">
      <c r="D257" s="30"/>
    </row>
    <row r="258" spans="4:4" x14ac:dyDescent="0.2">
      <c r="D258" s="30"/>
    </row>
    <row r="259" spans="4:4" x14ac:dyDescent="0.2">
      <c r="D259" s="30"/>
    </row>
    <row r="260" spans="4:4" x14ac:dyDescent="0.2">
      <c r="D260" s="30"/>
    </row>
    <row r="261" spans="4:4" x14ac:dyDescent="0.2">
      <c r="D261" s="30"/>
    </row>
    <row r="262" spans="4:4" x14ac:dyDescent="0.2">
      <c r="D262" s="30"/>
    </row>
    <row r="263" spans="4:4" x14ac:dyDescent="0.2">
      <c r="D263" s="30"/>
    </row>
    <row r="264" spans="4:4" x14ac:dyDescent="0.2">
      <c r="D264" s="30"/>
    </row>
    <row r="265" spans="4:4" x14ac:dyDescent="0.2">
      <c r="D265" s="30"/>
    </row>
    <row r="266" spans="4:4" x14ac:dyDescent="0.2">
      <c r="D266" s="30"/>
    </row>
    <row r="267" spans="4:4" x14ac:dyDescent="0.2">
      <c r="D267" s="30"/>
    </row>
    <row r="268" spans="4:4" x14ac:dyDescent="0.2">
      <c r="D268" s="30"/>
    </row>
    <row r="269" spans="4:4" x14ac:dyDescent="0.2">
      <c r="D269" s="30"/>
    </row>
    <row r="270" spans="4:4" x14ac:dyDescent="0.2">
      <c r="D270" s="30"/>
    </row>
    <row r="271" spans="4:4" x14ac:dyDescent="0.2">
      <c r="D271" s="30"/>
    </row>
    <row r="272" spans="4:4" x14ac:dyDescent="0.2">
      <c r="D272" s="30"/>
    </row>
    <row r="273" spans="4:4" x14ac:dyDescent="0.2">
      <c r="D273" s="30"/>
    </row>
    <row r="274" spans="4:4" x14ac:dyDescent="0.2">
      <c r="D274" s="30"/>
    </row>
    <row r="275" spans="4:4" x14ac:dyDescent="0.2">
      <c r="D275" s="30"/>
    </row>
    <row r="276" spans="4:4" x14ac:dyDescent="0.2">
      <c r="D276" s="30"/>
    </row>
    <row r="277" spans="4:4" x14ac:dyDescent="0.2">
      <c r="D277" s="30"/>
    </row>
    <row r="278" spans="4:4" x14ac:dyDescent="0.2">
      <c r="D278" s="30"/>
    </row>
    <row r="279" spans="4:4" x14ac:dyDescent="0.2">
      <c r="D279" s="30"/>
    </row>
    <row r="280" spans="4:4" x14ac:dyDescent="0.2">
      <c r="D280" s="30"/>
    </row>
    <row r="281" spans="4:4" x14ac:dyDescent="0.2">
      <c r="D281" s="30"/>
    </row>
    <row r="282" spans="4:4" x14ac:dyDescent="0.2">
      <c r="D282" s="30"/>
    </row>
    <row r="283" spans="4:4" x14ac:dyDescent="0.2">
      <c r="D283" s="30"/>
    </row>
    <row r="284" spans="4:4" x14ac:dyDescent="0.2">
      <c r="D284" s="30"/>
    </row>
    <row r="285" spans="4:4" x14ac:dyDescent="0.2">
      <c r="D285" s="30"/>
    </row>
    <row r="286" spans="4:4" x14ac:dyDescent="0.2">
      <c r="D286" s="30"/>
    </row>
    <row r="287" spans="4:4" x14ac:dyDescent="0.2">
      <c r="D287" s="30"/>
    </row>
    <row r="288" spans="4:4" x14ac:dyDescent="0.2">
      <c r="D288" s="30"/>
    </row>
    <row r="289" spans="4:4" x14ac:dyDescent="0.2">
      <c r="D289" s="30"/>
    </row>
    <row r="290" spans="4:4" x14ac:dyDescent="0.2">
      <c r="D290" s="30"/>
    </row>
    <row r="291" spans="4:4" x14ac:dyDescent="0.2">
      <c r="D291" s="30"/>
    </row>
    <row r="292" spans="4:4" x14ac:dyDescent="0.2">
      <c r="D292" s="30"/>
    </row>
    <row r="293" spans="4:4" x14ac:dyDescent="0.2">
      <c r="D293" s="30"/>
    </row>
    <row r="294" spans="4:4" x14ac:dyDescent="0.2">
      <c r="D294" s="30"/>
    </row>
    <row r="295" spans="4:4" x14ac:dyDescent="0.2">
      <c r="D295" s="30"/>
    </row>
    <row r="296" spans="4:4" x14ac:dyDescent="0.2">
      <c r="D296" s="30"/>
    </row>
    <row r="297" spans="4:4" x14ac:dyDescent="0.2">
      <c r="D297" s="30"/>
    </row>
    <row r="298" spans="4:4" x14ac:dyDescent="0.2">
      <c r="D298" s="30"/>
    </row>
    <row r="299" spans="4:4" x14ac:dyDescent="0.2">
      <c r="D299" s="30"/>
    </row>
    <row r="300" spans="4:4" x14ac:dyDescent="0.2">
      <c r="D300" s="30"/>
    </row>
    <row r="301" spans="4:4" x14ac:dyDescent="0.2">
      <c r="D301" s="30"/>
    </row>
    <row r="302" spans="4:4" x14ac:dyDescent="0.2">
      <c r="D302" s="30"/>
    </row>
    <row r="303" spans="4:4" x14ac:dyDescent="0.2">
      <c r="D303" s="30"/>
    </row>
    <row r="304" spans="4:4" x14ac:dyDescent="0.2">
      <c r="D304" s="30"/>
    </row>
    <row r="305" spans="4:4" x14ac:dyDescent="0.2">
      <c r="D305" s="30"/>
    </row>
    <row r="306" spans="4:4" x14ac:dyDescent="0.2">
      <c r="D306" s="30"/>
    </row>
    <row r="307" spans="4:4" x14ac:dyDescent="0.2">
      <c r="D307" s="30"/>
    </row>
    <row r="308" spans="4:4" x14ac:dyDescent="0.2">
      <c r="D308" s="30"/>
    </row>
    <row r="309" spans="4:4" x14ac:dyDescent="0.2">
      <c r="D309" s="30"/>
    </row>
    <row r="310" spans="4:4" x14ac:dyDescent="0.2">
      <c r="D310" s="30"/>
    </row>
    <row r="311" spans="4:4" x14ac:dyDescent="0.2">
      <c r="D311" s="30"/>
    </row>
    <row r="312" spans="4:4" x14ac:dyDescent="0.2">
      <c r="D312" s="30"/>
    </row>
    <row r="313" spans="4:4" x14ac:dyDescent="0.2">
      <c r="D313" s="30"/>
    </row>
    <row r="314" spans="4:4" x14ac:dyDescent="0.2">
      <c r="D314" s="30"/>
    </row>
    <row r="315" spans="4:4" x14ac:dyDescent="0.2">
      <c r="D315" s="30"/>
    </row>
    <row r="316" spans="4:4" x14ac:dyDescent="0.2">
      <c r="D316" s="30"/>
    </row>
    <row r="317" spans="4:4" x14ac:dyDescent="0.2">
      <c r="D317" s="30"/>
    </row>
    <row r="318" spans="4:4" x14ac:dyDescent="0.2">
      <c r="D318" s="30"/>
    </row>
    <row r="319" spans="4:4" x14ac:dyDescent="0.2">
      <c r="D319" s="30"/>
    </row>
    <row r="320" spans="4:4" x14ac:dyDescent="0.2">
      <c r="D320" s="30"/>
    </row>
    <row r="321" spans="4:4" x14ac:dyDescent="0.2">
      <c r="D321" s="30"/>
    </row>
    <row r="322" spans="4:4" x14ac:dyDescent="0.2">
      <c r="D322" s="30"/>
    </row>
    <row r="323" spans="4:4" x14ac:dyDescent="0.2">
      <c r="D323" s="30"/>
    </row>
    <row r="324" spans="4:4" x14ac:dyDescent="0.2">
      <c r="D324" s="30"/>
    </row>
    <row r="325" spans="4:4" x14ac:dyDescent="0.2">
      <c r="D325" s="30"/>
    </row>
    <row r="326" spans="4:4" x14ac:dyDescent="0.2">
      <c r="D326" s="30"/>
    </row>
    <row r="327" spans="4:4" x14ac:dyDescent="0.2">
      <c r="D327" s="30"/>
    </row>
    <row r="328" spans="4:4" x14ac:dyDescent="0.2">
      <c r="D328" s="30"/>
    </row>
    <row r="329" spans="4:4" x14ac:dyDescent="0.2">
      <c r="D329" s="30"/>
    </row>
    <row r="330" spans="4:4" x14ac:dyDescent="0.2">
      <c r="D330" s="30"/>
    </row>
    <row r="331" spans="4:4" x14ac:dyDescent="0.2">
      <c r="D331" s="30"/>
    </row>
    <row r="332" spans="4:4" x14ac:dyDescent="0.2">
      <c r="D332" s="30"/>
    </row>
    <row r="333" spans="4:4" x14ac:dyDescent="0.2">
      <c r="D333" s="30"/>
    </row>
    <row r="334" spans="4:4" x14ac:dyDescent="0.2">
      <c r="D334" s="30"/>
    </row>
    <row r="335" spans="4:4" x14ac:dyDescent="0.2">
      <c r="D335" s="30"/>
    </row>
    <row r="336" spans="4:4" x14ac:dyDescent="0.2">
      <c r="D336" s="30"/>
    </row>
    <row r="337" spans="4:4" x14ac:dyDescent="0.2">
      <c r="D337" s="30"/>
    </row>
    <row r="338" spans="4:4" x14ac:dyDescent="0.2">
      <c r="D338" s="30"/>
    </row>
    <row r="339" spans="4:4" x14ac:dyDescent="0.2">
      <c r="D339" s="30"/>
    </row>
    <row r="340" spans="4:4" x14ac:dyDescent="0.2">
      <c r="D340" s="30"/>
    </row>
    <row r="341" spans="4:4" x14ac:dyDescent="0.2">
      <c r="D341" s="30"/>
    </row>
    <row r="342" spans="4:4" x14ac:dyDescent="0.2">
      <c r="D342" s="30"/>
    </row>
    <row r="343" spans="4:4" x14ac:dyDescent="0.2">
      <c r="D343" s="30"/>
    </row>
    <row r="344" spans="4:4" x14ac:dyDescent="0.2">
      <c r="D344" s="30"/>
    </row>
    <row r="345" spans="4:4" x14ac:dyDescent="0.2">
      <c r="D345" s="30"/>
    </row>
    <row r="346" spans="4:4" x14ac:dyDescent="0.2">
      <c r="D346" s="30"/>
    </row>
    <row r="347" spans="4:4" x14ac:dyDescent="0.2">
      <c r="D347" s="30"/>
    </row>
    <row r="348" spans="4:4" x14ac:dyDescent="0.2">
      <c r="D348" s="30"/>
    </row>
    <row r="349" spans="4:4" x14ac:dyDescent="0.2">
      <c r="D349" s="30"/>
    </row>
    <row r="350" spans="4:4" x14ac:dyDescent="0.2">
      <c r="D350" s="30"/>
    </row>
    <row r="351" spans="4:4" x14ac:dyDescent="0.2">
      <c r="D351" s="30"/>
    </row>
    <row r="352" spans="4:4" x14ac:dyDescent="0.2">
      <c r="D352" s="30"/>
    </row>
    <row r="353" spans="4:4" x14ac:dyDescent="0.2">
      <c r="D353" s="30"/>
    </row>
    <row r="354" spans="4:4" x14ac:dyDescent="0.2">
      <c r="D354" s="30"/>
    </row>
    <row r="355" spans="4:4" x14ac:dyDescent="0.2">
      <c r="D355" s="30"/>
    </row>
    <row r="356" spans="4:4" x14ac:dyDescent="0.2">
      <c r="D356" s="30"/>
    </row>
    <row r="357" spans="4:4" x14ac:dyDescent="0.2">
      <c r="D357" s="30"/>
    </row>
    <row r="358" spans="4:4" x14ac:dyDescent="0.2">
      <c r="D358" s="30"/>
    </row>
    <row r="359" spans="4:4" x14ac:dyDescent="0.2">
      <c r="D359" s="30"/>
    </row>
    <row r="360" spans="4:4" x14ac:dyDescent="0.2">
      <c r="D360" s="30"/>
    </row>
    <row r="361" spans="4:4" x14ac:dyDescent="0.2">
      <c r="D361" s="30"/>
    </row>
    <row r="362" spans="4:4" x14ac:dyDescent="0.2">
      <c r="D362" s="30"/>
    </row>
    <row r="363" spans="4:4" x14ac:dyDescent="0.2">
      <c r="D363" s="30"/>
    </row>
    <row r="364" spans="4:4" x14ac:dyDescent="0.2">
      <c r="D364" s="30"/>
    </row>
    <row r="365" spans="4:4" x14ac:dyDescent="0.2">
      <c r="D365" s="30"/>
    </row>
    <row r="366" spans="4:4" x14ac:dyDescent="0.2">
      <c r="D366" s="30"/>
    </row>
    <row r="367" spans="4:4" x14ac:dyDescent="0.2">
      <c r="D367" s="30"/>
    </row>
    <row r="368" spans="4:4" x14ac:dyDescent="0.2">
      <c r="D368" s="30"/>
    </row>
    <row r="369" spans="4:4" x14ac:dyDescent="0.2">
      <c r="D369" s="30"/>
    </row>
    <row r="370" spans="4:4" x14ac:dyDescent="0.2">
      <c r="D370" s="30"/>
    </row>
    <row r="371" spans="4:4" x14ac:dyDescent="0.2">
      <c r="D371" s="30"/>
    </row>
    <row r="372" spans="4:4" x14ac:dyDescent="0.2">
      <c r="D372" s="30"/>
    </row>
    <row r="373" spans="4:4" x14ac:dyDescent="0.2">
      <c r="D373" s="30"/>
    </row>
    <row r="374" spans="4:4" x14ac:dyDescent="0.2">
      <c r="D374" s="30"/>
    </row>
    <row r="375" spans="4:4" x14ac:dyDescent="0.2">
      <c r="D375" s="30"/>
    </row>
    <row r="376" spans="4:4" x14ac:dyDescent="0.2">
      <c r="D376" s="30"/>
    </row>
    <row r="377" spans="4:4" x14ac:dyDescent="0.2">
      <c r="D377" s="30"/>
    </row>
    <row r="378" spans="4:4" x14ac:dyDescent="0.2">
      <c r="D378" s="30"/>
    </row>
    <row r="379" spans="4:4" x14ac:dyDescent="0.2">
      <c r="D379" s="30"/>
    </row>
    <row r="380" spans="4:4" x14ac:dyDescent="0.2">
      <c r="D380" s="30"/>
    </row>
    <row r="381" spans="4:4" x14ac:dyDescent="0.2">
      <c r="D381" s="30"/>
    </row>
    <row r="382" spans="4:4" x14ac:dyDescent="0.2">
      <c r="D382" s="30"/>
    </row>
    <row r="383" spans="4:4" x14ac:dyDescent="0.2">
      <c r="D383" s="30"/>
    </row>
    <row r="384" spans="4:4" x14ac:dyDescent="0.2">
      <c r="D384" s="30"/>
    </row>
    <row r="385" spans="4:4" x14ac:dyDescent="0.2">
      <c r="D385" s="30"/>
    </row>
    <row r="386" spans="4:4" x14ac:dyDescent="0.2">
      <c r="D386" s="30"/>
    </row>
    <row r="387" spans="4:4" x14ac:dyDescent="0.2">
      <c r="D387" s="30"/>
    </row>
    <row r="388" spans="4:4" x14ac:dyDescent="0.2">
      <c r="D388" s="30"/>
    </row>
    <row r="389" spans="4:4" x14ac:dyDescent="0.2">
      <c r="D389" s="30"/>
    </row>
    <row r="390" spans="4:4" x14ac:dyDescent="0.2">
      <c r="D390" s="30"/>
    </row>
    <row r="391" spans="4:4" x14ac:dyDescent="0.2">
      <c r="D391" s="30"/>
    </row>
    <row r="392" spans="4:4" x14ac:dyDescent="0.2">
      <c r="D392" s="30"/>
    </row>
    <row r="393" spans="4:4" x14ac:dyDescent="0.2">
      <c r="D393" s="30"/>
    </row>
    <row r="394" spans="4:4" x14ac:dyDescent="0.2">
      <c r="D394" s="30"/>
    </row>
    <row r="395" spans="4:4" x14ac:dyDescent="0.2">
      <c r="D395" s="30"/>
    </row>
    <row r="396" spans="4:4" x14ac:dyDescent="0.2">
      <c r="D396" s="30"/>
    </row>
    <row r="397" spans="4:4" x14ac:dyDescent="0.2">
      <c r="D397" s="30"/>
    </row>
    <row r="398" spans="4:4" x14ac:dyDescent="0.2">
      <c r="D398" s="30"/>
    </row>
    <row r="399" spans="4:4" x14ac:dyDescent="0.2">
      <c r="D399" s="30"/>
    </row>
    <row r="400" spans="4:4" x14ac:dyDescent="0.2">
      <c r="D400" s="30"/>
    </row>
    <row r="401" spans="4:4" x14ac:dyDescent="0.2">
      <c r="D401" s="30"/>
    </row>
    <row r="402" spans="4:4" x14ac:dyDescent="0.2">
      <c r="D402" s="30"/>
    </row>
    <row r="403" spans="4:4" x14ac:dyDescent="0.2">
      <c r="D403" s="30"/>
    </row>
    <row r="404" spans="4:4" x14ac:dyDescent="0.2">
      <c r="D404" s="30"/>
    </row>
    <row r="405" spans="4:4" x14ac:dyDescent="0.2">
      <c r="D405" s="30"/>
    </row>
    <row r="406" spans="4:4" x14ac:dyDescent="0.2">
      <c r="D406" s="30"/>
    </row>
    <row r="407" spans="4:4" x14ac:dyDescent="0.2">
      <c r="D407" s="30"/>
    </row>
    <row r="408" spans="4:4" x14ac:dyDescent="0.2">
      <c r="D408" s="30"/>
    </row>
    <row r="409" spans="4:4" x14ac:dyDescent="0.2">
      <c r="D409" s="30"/>
    </row>
    <row r="410" spans="4:4" x14ac:dyDescent="0.2">
      <c r="D410" s="30"/>
    </row>
    <row r="411" spans="4:4" x14ac:dyDescent="0.2">
      <c r="D411" s="30"/>
    </row>
    <row r="412" spans="4:4" x14ac:dyDescent="0.2">
      <c r="D412" s="30"/>
    </row>
    <row r="413" spans="4:4" x14ac:dyDescent="0.2">
      <c r="D413" s="30"/>
    </row>
    <row r="414" spans="4:4" x14ac:dyDescent="0.2">
      <c r="D414" s="30"/>
    </row>
    <row r="415" spans="4:4" x14ac:dyDescent="0.2">
      <c r="D415" s="30"/>
    </row>
    <row r="416" spans="4:4" x14ac:dyDescent="0.2">
      <c r="D416" s="30"/>
    </row>
    <row r="417" spans="4:4" x14ac:dyDescent="0.2">
      <c r="D417" s="30"/>
    </row>
    <row r="418" spans="4:4" x14ac:dyDescent="0.2">
      <c r="D418" s="30"/>
    </row>
    <row r="419" spans="4:4" x14ac:dyDescent="0.2">
      <c r="D419" s="30"/>
    </row>
    <row r="420" spans="4:4" x14ac:dyDescent="0.2">
      <c r="D420" s="30"/>
    </row>
    <row r="421" spans="4:4" x14ac:dyDescent="0.2">
      <c r="D421" s="30"/>
    </row>
    <row r="422" spans="4:4" x14ac:dyDescent="0.2">
      <c r="D422" s="30"/>
    </row>
    <row r="423" spans="4:4" x14ac:dyDescent="0.2">
      <c r="D423" s="30"/>
    </row>
    <row r="424" spans="4:4" x14ac:dyDescent="0.2">
      <c r="D424" s="30"/>
    </row>
    <row r="425" spans="4:4" x14ac:dyDescent="0.2">
      <c r="D425" s="30"/>
    </row>
    <row r="426" spans="4:4" x14ac:dyDescent="0.2">
      <c r="D426" s="30"/>
    </row>
    <row r="427" spans="4:4" x14ac:dyDescent="0.2">
      <c r="D427" s="30"/>
    </row>
    <row r="428" spans="4:4" x14ac:dyDescent="0.2">
      <c r="D428" s="30"/>
    </row>
    <row r="429" spans="4:4" x14ac:dyDescent="0.2">
      <c r="D429" s="30"/>
    </row>
    <row r="430" spans="4:4" x14ac:dyDescent="0.2">
      <c r="D430" s="30"/>
    </row>
    <row r="431" spans="4:4" x14ac:dyDescent="0.2">
      <c r="D431" s="30"/>
    </row>
    <row r="432" spans="4:4" x14ac:dyDescent="0.2">
      <c r="D432" s="30"/>
    </row>
    <row r="433" spans="4:4" x14ac:dyDescent="0.2">
      <c r="D433" s="30"/>
    </row>
    <row r="434" spans="4:4" x14ac:dyDescent="0.2">
      <c r="D434" s="30"/>
    </row>
    <row r="435" spans="4:4" x14ac:dyDescent="0.2">
      <c r="D435" s="30"/>
    </row>
    <row r="436" spans="4:4" x14ac:dyDescent="0.2">
      <c r="D436" s="30"/>
    </row>
    <row r="437" spans="4:4" x14ac:dyDescent="0.2">
      <c r="D437" s="30"/>
    </row>
    <row r="438" spans="4:4" x14ac:dyDescent="0.2">
      <c r="D438" s="30"/>
    </row>
    <row r="439" spans="4:4" x14ac:dyDescent="0.2">
      <c r="D439" s="30"/>
    </row>
    <row r="440" spans="4:4" x14ac:dyDescent="0.2">
      <c r="D440" s="30"/>
    </row>
    <row r="441" spans="4:4" x14ac:dyDescent="0.2">
      <c r="D441" s="30"/>
    </row>
    <row r="442" spans="4:4" x14ac:dyDescent="0.2">
      <c r="D442" s="30"/>
    </row>
    <row r="443" spans="4:4" x14ac:dyDescent="0.2">
      <c r="D443" s="30"/>
    </row>
    <row r="444" spans="4:4" x14ac:dyDescent="0.2">
      <c r="D444" s="30"/>
    </row>
    <row r="445" spans="4:4" x14ac:dyDescent="0.2">
      <c r="D445" s="30"/>
    </row>
    <row r="446" spans="4:4" x14ac:dyDescent="0.2">
      <c r="D446" s="30"/>
    </row>
    <row r="447" spans="4:4" x14ac:dyDescent="0.2">
      <c r="D447" s="30"/>
    </row>
    <row r="448" spans="4:4" x14ac:dyDescent="0.2">
      <c r="D448" s="30"/>
    </row>
    <row r="449" spans="4:4" x14ac:dyDescent="0.2">
      <c r="D449" s="30"/>
    </row>
    <row r="450" spans="4:4" x14ac:dyDescent="0.2">
      <c r="D450" s="30"/>
    </row>
    <row r="451" spans="4:4" x14ac:dyDescent="0.2">
      <c r="D451" s="30"/>
    </row>
    <row r="452" spans="4:4" x14ac:dyDescent="0.2">
      <c r="D452" s="30"/>
    </row>
    <row r="453" spans="4:4" x14ac:dyDescent="0.2">
      <c r="D453" s="30"/>
    </row>
    <row r="454" spans="4:4" x14ac:dyDescent="0.2">
      <c r="D454" s="30"/>
    </row>
    <row r="455" spans="4:4" x14ac:dyDescent="0.2">
      <c r="D455" s="30"/>
    </row>
    <row r="456" spans="4:4" x14ac:dyDescent="0.2">
      <c r="D456" s="30"/>
    </row>
    <row r="457" spans="4:4" x14ac:dyDescent="0.2">
      <c r="D457" s="30"/>
    </row>
    <row r="458" spans="4:4" x14ac:dyDescent="0.2">
      <c r="D458" s="30"/>
    </row>
    <row r="459" spans="4:4" x14ac:dyDescent="0.2">
      <c r="D459" s="30"/>
    </row>
    <row r="460" spans="4:4" x14ac:dyDescent="0.2">
      <c r="D460" s="30"/>
    </row>
    <row r="461" spans="4:4" x14ac:dyDescent="0.2">
      <c r="D461" s="30"/>
    </row>
    <row r="462" spans="4:4" x14ac:dyDescent="0.2">
      <c r="D462" s="30"/>
    </row>
    <row r="463" spans="4:4" x14ac:dyDescent="0.2">
      <c r="D463" s="30"/>
    </row>
    <row r="464" spans="4:4" x14ac:dyDescent="0.2">
      <c r="D464" s="30"/>
    </row>
    <row r="465" spans="4:4" x14ac:dyDescent="0.2">
      <c r="D465" s="30"/>
    </row>
    <row r="466" spans="4:4" x14ac:dyDescent="0.2">
      <c r="D466" s="30"/>
    </row>
    <row r="467" spans="4:4" x14ac:dyDescent="0.2">
      <c r="D467" s="30"/>
    </row>
    <row r="468" spans="4:4" x14ac:dyDescent="0.2">
      <c r="D468" s="30"/>
    </row>
    <row r="469" spans="4:4" x14ac:dyDescent="0.2">
      <c r="D469" s="30"/>
    </row>
    <row r="470" spans="4:4" x14ac:dyDescent="0.2">
      <c r="D470" s="30"/>
    </row>
    <row r="471" spans="4:4" x14ac:dyDescent="0.2">
      <c r="D471" s="30"/>
    </row>
    <row r="472" spans="4:4" x14ac:dyDescent="0.2">
      <c r="D472" s="30"/>
    </row>
    <row r="473" spans="4:4" x14ac:dyDescent="0.2">
      <c r="D473" s="30"/>
    </row>
    <row r="474" spans="4:4" x14ac:dyDescent="0.2">
      <c r="D474" s="30"/>
    </row>
    <row r="475" spans="4:4" x14ac:dyDescent="0.2">
      <c r="D475" s="30"/>
    </row>
    <row r="476" spans="4:4" x14ac:dyDescent="0.2">
      <c r="D476" s="30"/>
    </row>
    <row r="477" spans="4:4" x14ac:dyDescent="0.2">
      <c r="D477" s="30"/>
    </row>
    <row r="478" spans="4:4" x14ac:dyDescent="0.2">
      <c r="D478" s="30"/>
    </row>
    <row r="479" spans="4:4" x14ac:dyDescent="0.2">
      <c r="D479" s="30"/>
    </row>
    <row r="480" spans="4:4" x14ac:dyDescent="0.2">
      <c r="D480" s="30"/>
    </row>
    <row r="481" spans="4:4" x14ac:dyDescent="0.2">
      <c r="D481" s="30"/>
    </row>
    <row r="482" spans="4:4" x14ac:dyDescent="0.2">
      <c r="D482" s="30"/>
    </row>
    <row r="483" spans="4:4" x14ac:dyDescent="0.2">
      <c r="D483" s="30"/>
    </row>
    <row r="484" spans="4:4" x14ac:dyDescent="0.2">
      <c r="D484" s="30"/>
    </row>
    <row r="485" spans="4:4" x14ac:dyDescent="0.2">
      <c r="D485" s="30"/>
    </row>
    <row r="486" spans="4:4" x14ac:dyDescent="0.2">
      <c r="D486" s="30"/>
    </row>
    <row r="487" spans="4:4" x14ac:dyDescent="0.2">
      <c r="D487" s="30"/>
    </row>
    <row r="488" spans="4:4" x14ac:dyDescent="0.2">
      <c r="D488" s="30"/>
    </row>
    <row r="489" spans="4:4" x14ac:dyDescent="0.2">
      <c r="D489" s="30"/>
    </row>
    <row r="490" spans="4:4" x14ac:dyDescent="0.2">
      <c r="D490" s="30"/>
    </row>
    <row r="491" spans="4:4" x14ac:dyDescent="0.2">
      <c r="D491" s="30"/>
    </row>
    <row r="492" spans="4:4" x14ac:dyDescent="0.2">
      <c r="D492" s="30"/>
    </row>
    <row r="493" spans="4:4" x14ac:dyDescent="0.2">
      <c r="D493" s="30"/>
    </row>
    <row r="494" spans="4:4" x14ac:dyDescent="0.2">
      <c r="D494" s="30"/>
    </row>
    <row r="495" spans="4:4" x14ac:dyDescent="0.2">
      <c r="D495" s="30"/>
    </row>
    <row r="496" spans="4:4" x14ac:dyDescent="0.2">
      <c r="D496" s="30"/>
    </row>
    <row r="497" spans="4:4" x14ac:dyDescent="0.2">
      <c r="D497" s="30"/>
    </row>
    <row r="498" spans="4:4" x14ac:dyDescent="0.2">
      <c r="D498" s="30"/>
    </row>
    <row r="499" spans="4:4" x14ac:dyDescent="0.2">
      <c r="D499" s="30"/>
    </row>
    <row r="500" spans="4:4" x14ac:dyDescent="0.2">
      <c r="D500" s="30"/>
    </row>
    <row r="501" spans="4:4" x14ac:dyDescent="0.2">
      <c r="D501" s="30"/>
    </row>
    <row r="502" spans="4:4" x14ac:dyDescent="0.2">
      <c r="D502" s="30"/>
    </row>
    <row r="503" spans="4:4" x14ac:dyDescent="0.2">
      <c r="D503" s="30"/>
    </row>
    <row r="504" spans="4:4" x14ac:dyDescent="0.2">
      <c r="D504" s="30"/>
    </row>
    <row r="505" spans="4:4" x14ac:dyDescent="0.2">
      <c r="D505" s="30"/>
    </row>
    <row r="506" spans="4:4" x14ac:dyDescent="0.2">
      <c r="D506" s="30"/>
    </row>
    <row r="507" spans="4:4" x14ac:dyDescent="0.2">
      <c r="D507" s="30"/>
    </row>
    <row r="508" spans="4:4" x14ac:dyDescent="0.2">
      <c r="D508" s="30"/>
    </row>
    <row r="509" spans="4:4" x14ac:dyDescent="0.2">
      <c r="D509" s="30"/>
    </row>
    <row r="510" spans="4:4" x14ac:dyDescent="0.2">
      <c r="D510" s="30"/>
    </row>
    <row r="511" spans="4:4" x14ac:dyDescent="0.2">
      <c r="D511" s="30"/>
    </row>
    <row r="512" spans="4:4" x14ac:dyDescent="0.2">
      <c r="D512" s="30"/>
    </row>
    <row r="513" spans="4:4" x14ac:dyDescent="0.2">
      <c r="D513" s="30"/>
    </row>
    <row r="514" spans="4:4" x14ac:dyDescent="0.2">
      <c r="D514" s="30"/>
    </row>
    <row r="515" spans="4:4" x14ac:dyDescent="0.2">
      <c r="D515" s="30"/>
    </row>
    <row r="516" spans="4:4" x14ac:dyDescent="0.2">
      <c r="D516" s="30"/>
    </row>
    <row r="517" spans="4:4" x14ac:dyDescent="0.2">
      <c r="D517" s="30"/>
    </row>
    <row r="518" spans="4:4" x14ac:dyDescent="0.2">
      <c r="D518" s="30"/>
    </row>
    <row r="519" spans="4:4" x14ac:dyDescent="0.2">
      <c r="D519" s="30"/>
    </row>
    <row r="520" spans="4:4" x14ac:dyDescent="0.2">
      <c r="D520" s="30"/>
    </row>
    <row r="521" spans="4:4" x14ac:dyDescent="0.2">
      <c r="D521" s="30"/>
    </row>
    <row r="522" spans="4:4" x14ac:dyDescent="0.2">
      <c r="D522" s="30"/>
    </row>
    <row r="523" spans="4:4" x14ac:dyDescent="0.2">
      <c r="D523" s="30"/>
    </row>
    <row r="524" spans="4:4" x14ac:dyDescent="0.2">
      <c r="D524" s="30"/>
    </row>
    <row r="525" spans="4:4" x14ac:dyDescent="0.2">
      <c r="D525" s="30"/>
    </row>
    <row r="526" spans="4:4" x14ac:dyDescent="0.2">
      <c r="D526" s="30"/>
    </row>
    <row r="527" spans="4:4" x14ac:dyDescent="0.2">
      <c r="D527" s="30"/>
    </row>
    <row r="528" spans="4:4" x14ac:dyDescent="0.2">
      <c r="D528" s="30"/>
    </row>
    <row r="529" spans="4:4" x14ac:dyDescent="0.2">
      <c r="D529" s="30"/>
    </row>
    <row r="530" spans="4:4" x14ac:dyDescent="0.2">
      <c r="D530" s="30"/>
    </row>
    <row r="531" spans="4:4" x14ac:dyDescent="0.2">
      <c r="D531" s="30"/>
    </row>
    <row r="532" spans="4:4" x14ac:dyDescent="0.2">
      <c r="D532" s="30"/>
    </row>
    <row r="533" spans="4:4" x14ac:dyDescent="0.2">
      <c r="D533" s="30"/>
    </row>
    <row r="534" spans="4:4" x14ac:dyDescent="0.2">
      <c r="D534" s="30"/>
    </row>
    <row r="535" spans="4:4" x14ac:dyDescent="0.2">
      <c r="D535" s="30"/>
    </row>
    <row r="536" spans="4:4" x14ac:dyDescent="0.2">
      <c r="D536" s="30"/>
    </row>
    <row r="537" spans="4:4" x14ac:dyDescent="0.2">
      <c r="D537" s="30"/>
    </row>
    <row r="538" spans="4:4" x14ac:dyDescent="0.2">
      <c r="D538" s="30"/>
    </row>
    <row r="539" spans="4:4" x14ac:dyDescent="0.2">
      <c r="D539" s="30"/>
    </row>
    <row r="540" spans="4:4" x14ac:dyDescent="0.2">
      <c r="D540" s="30"/>
    </row>
    <row r="541" spans="4:4" x14ac:dyDescent="0.2">
      <c r="D541" s="30"/>
    </row>
    <row r="542" spans="4:4" x14ac:dyDescent="0.2">
      <c r="D542" s="30"/>
    </row>
    <row r="543" spans="4:4" x14ac:dyDescent="0.2">
      <c r="D543" s="30"/>
    </row>
    <row r="544" spans="4:4" x14ac:dyDescent="0.2">
      <c r="D544" s="30"/>
    </row>
    <row r="545" spans="4:4" x14ac:dyDescent="0.2">
      <c r="D545" s="30"/>
    </row>
    <row r="546" spans="4:4" x14ac:dyDescent="0.2">
      <c r="D546" s="30"/>
    </row>
    <row r="547" spans="4:4" x14ac:dyDescent="0.2">
      <c r="D547" s="30"/>
    </row>
    <row r="548" spans="4:4" x14ac:dyDescent="0.2">
      <c r="D548" s="30"/>
    </row>
    <row r="549" spans="4:4" x14ac:dyDescent="0.2">
      <c r="D549" s="30"/>
    </row>
    <row r="550" spans="4:4" x14ac:dyDescent="0.2">
      <c r="D550" s="30"/>
    </row>
    <row r="551" spans="4:4" x14ac:dyDescent="0.2">
      <c r="D551" s="30"/>
    </row>
    <row r="552" spans="4:4" x14ac:dyDescent="0.2">
      <c r="D552" s="30"/>
    </row>
    <row r="553" spans="4:4" x14ac:dyDescent="0.2">
      <c r="D553" s="30"/>
    </row>
    <row r="554" spans="4:4" x14ac:dyDescent="0.2">
      <c r="D554" s="30"/>
    </row>
    <row r="555" spans="4:4" x14ac:dyDescent="0.2">
      <c r="D555" s="30"/>
    </row>
    <row r="556" spans="4:4" x14ac:dyDescent="0.2">
      <c r="D556" s="30"/>
    </row>
    <row r="557" spans="4:4" x14ac:dyDescent="0.2">
      <c r="D557" s="30"/>
    </row>
    <row r="558" spans="4:4" x14ac:dyDescent="0.2">
      <c r="D558" s="30"/>
    </row>
    <row r="559" spans="4:4" x14ac:dyDescent="0.2">
      <c r="D559" s="30"/>
    </row>
    <row r="560" spans="4:4" x14ac:dyDescent="0.2">
      <c r="D560" s="30"/>
    </row>
    <row r="561" spans="4:4" x14ac:dyDescent="0.2">
      <c r="D561" s="30"/>
    </row>
    <row r="562" spans="4:4" x14ac:dyDescent="0.2">
      <c r="D562" s="30"/>
    </row>
    <row r="563" spans="4:4" x14ac:dyDescent="0.2">
      <c r="D563" s="30"/>
    </row>
    <row r="564" spans="4:4" x14ac:dyDescent="0.2">
      <c r="D564" s="30"/>
    </row>
    <row r="565" spans="4:4" x14ac:dyDescent="0.2">
      <c r="D565" s="30"/>
    </row>
    <row r="566" spans="4:4" x14ac:dyDescent="0.2">
      <c r="D566" s="30"/>
    </row>
    <row r="567" spans="4:4" x14ac:dyDescent="0.2">
      <c r="D567" s="30"/>
    </row>
    <row r="568" spans="4:4" x14ac:dyDescent="0.2">
      <c r="D568" s="30"/>
    </row>
    <row r="569" spans="4:4" x14ac:dyDescent="0.2">
      <c r="D569" s="30"/>
    </row>
    <row r="570" spans="4:4" x14ac:dyDescent="0.2">
      <c r="D570" s="30"/>
    </row>
    <row r="571" spans="4:4" x14ac:dyDescent="0.2">
      <c r="D571" s="30"/>
    </row>
    <row r="572" spans="4:4" x14ac:dyDescent="0.2">
      <c r="D572" s="30"/>
    </row>
    <row r="573" spans="4:4" x14ac:dyDescent="0.2">
      <c r="D573" s="30"/>
    </row>
    <row r="574" spans="4:4" x14ac:dyDescent="0.2">
      <c r="D574" s="30"/>
    </row>
    <row r="575" spans="4:4" x14ac:dyDescent="0.2">
      <c r="D575" s="30"/>
    </row>
    <row r="576" spans="4:4" x14ac:dyDescent="0.2">
      <c r="D576" s="30"/>
    </row>
    <row r="577" spans="4:4" x14ac:dyDescent="0.2">
      <c r="D577" s="30"/>
    </row>
    <row r="578" spans="4:4" x14ac:dyDescent="0.2">
      <c r="D578" s="30"/>
    </row>
    <row r="579" spans="4:4" x14ac:dyDescent="0.2">
      <c r="D579" s="30"/>
    </row>
    <row r="580" spans="4:4" x14ac:dyDescent="0.2">
      <c r="D580" s="30"/>
    </row>
    <row r="581" spans="4:4" x14ac:dyDescent="0.2">
      <c r="D581" s="30"/>
    </row>
    <row r="582" spans="4:4" x14ac:dyDescent="0.2">
      <c r="D582" s="30"/>
    </row>
    <row r="583" spans="4:4" x14ac:dyDescent="0.2">
      <c r="D583" s="30"/>
    </row>
    <row r="584" spans="4:4" x14ac:dyDescent="0.2">
      <c r="D584" s="30"/>
    </row>
    <row r="585" spans="4:4" x14ac:dyDescent="0.2">
      <c r="D585" s="30"/>
    </row>
    <row r="586" spans="4:4" x14ac:dyDescent="0.2">
      <c r="D586" s="30"/>
    </row>
    <row r="587" spans="4:4" x14ac:dyDescent="0.2">
      <c r="D587" s="30"/>
    </row>
    <row r="588" spans="4:4" x14ac:dyDescent="0.2">
      <c r="D588" s="30"/>
    </row>
    <row r="589" spans="4:4" x14ac:dyDescent="0.2">
      <c r="D589" s="30"/>
    </row>
    <row r="590" spans="4:4" x14ac:dyDescent="0.2">
      <c r="D590" s="30"/>
    </row>
    <row r="591" spans="4:4" x14ac:dyDescent="0.2">
      <c r="D591" s="30"/>
    </row>
    <row r="592" spans="4:4" x14ac:dyDescent="0.2">
      <c r="D592" s="30"/>
    </row>
    <row r="593" spans="4:4" x14ac:dyDescent="0.2">
      <c r="D593" s="30"/>
    </row>
    <row r="594" spans="4:4" x14ac:dyDescent="0.2">
      <c r="D594" s="30"/>
    </row>
    <row r="595" spans="4:4" x14ac:dyDescent="0.2">
      <c r="D595" s="30"/>
    </row>
    <row r="596" spans="4:4" x14ac:dyDescent="0.2">
      <c r="D596" s="30"/>
    </row>
    <row r="597" spans="4:4" x14ac:dyDescent="0.2">
      <c r="D597" s="30"/>
    </row>
    <row r="598" spans="4:4" x14ac:dyDescent="0.2">
      <c r="D598" s="30"/>
    </row>
    <row r="599" spans="4:4" x14ac:dyDescent="0.2">
      <c r="D599" s="30"/>
    </row>
    <row r="600" spans="4:4" x14ac:dyDescent="0.2">
      <c r="D600" s="30"/>
    </row>
    <row r="601" spans="4:4" x14ac:dyDescent="0.2">
      <c r="D601" s="30"/>
    </row>
    <row r="602" spans="4:4" x14ac:dyDescent="0.2">
      <c r="D602" s="30"/>
    </row>
    <row r="603" spans="4:4" x14ac:dyDescent="0.2">
      <c r="D603" s="30"/>
    </row>
    <row r="604" spans="4:4" x14ac:dyDescent="0.2">
      <c r="D604" s="30"/>
    </row>
    <row r="605" spans="4:4" x14ac:dyDescent="0.2">
      <c r="D605" s="30"/>
    </row>
    <row r="606" spans="4:4" x14ac:dyDescent="0.2">
      <c r="D606" s="30"/>
    </row>
    <row r="607" spans="4:4" x14ac:dyDescent="0.2">
      <c r="D607" s="30"/>
    </row>
    <row r="608" spans="4:4" x14ac:dyDescent="0.2">
      <c r="D608" s="30"/>
    </row>
    <row r="609" spans="4:4" x14ac:dyDescent="0.2">
      <c r="D609" s="30"/>
    </row>
    <row r="610" spans="4:4" x14ac:dyDescent="0.2">
      <c r="D610" s="30"/>
    </row>
    <row r="611" spans="4:4" x14ac:dyDescent="0.2">
      <c r="D611" s="30"/>
    </row>
    <row r="612" spans="4:4" x14ac:dyDescent="0.2">
      <c r="D612" s="30"/>
    </row>
    <row r="613" spans="4:4" x14ac:dyDescent="0.2">
      <c r="D613" s="30"/>
    </row>
    <row r="614" spans="4:4" x14ac:dyDescent="0.2">
      <c r="D614" s="30"/>
    </row>
    <row r="615" spans="4:4" x14ac:dyDescent="0.2">
      <c r="D615" s="30"/>
    </row>
    <row r="616" spans="4:4" x14ac:dyDescent="0.2">
      <c r="D616" s="30"/>
    </row>
    <row r="617" spans="4:4" x14ac:dyDescent="0.2">
      <c r="D617" s="30"/>
    </row>
    <row r="618" spans="4:4" x14ac:dyDescent="0.2">
      <c r="D618" s="30"/>
    </row>
    <row r="619" spans="4:4" x14ac:dyDescent="0.2">
      <c r="D619" s="30"/>
    </row>
    <row r="620" spans="4:4" x14ac:dyDescent="0.2">
      <c r="D620" s="30"/>
    </row>
    <row r="621" spans="4:4" x14ac:dyDescent="0.2">
      <c r="D621" s="30"/>
    </row>
    <row r="622" spans="4:4" x14ac:dyDescent="0.2">
      <c r="D622" s="30"/>
    </row>
    <row r="623" spans="4:4" x14ac:dyDescent="0.2">
      <c r="D623" s="30"/>
    </row>
    <row r="624" spans="4:4" x14ac:dyDescent="0.2">
      <c r="D624" s="30"/>
    </row>
    <row r="625" spans="4:4" x14ac:dyDescent="0.2">
      <c r="D625" s="30"/>
    </row>
    <row r="626" spans="4:4" x14ac:dyDescent="0.2">
      <c r="D626" s="30"/>
    </row>
    <row r="627" spans="4:4" x14ac:dyDescent="0.2">
      <c r="D627" s="30"/>
    </row>
    <row r="628" spans="4:4" x14ac:dyDescent="0.2">
      <c r="D628" s="30"/>
    </row>
    <row r="629" spans="4:4" x14ac:dyDescent="0.2">
      <c r="D629" s="30"/>
    </row>
    <row r="630" spans="4:4" x14ac:dyDescent="0.2">
      <c r="D630" s="30"/>
    </row>
    <row r="631" spans="4:4" x14ac:dyDescent="0.2">
      <c r="D631" s="30"/>
    </row>
    <row r="632" spans="4:4" x14ac:dyDescent="0.2">
      <c r="D632" s="30"/>
    </row>
    <row r="633" spans="4:4" x14ac:dyDescent="0.2">
      <c r="D633" s="30"/>
    </row>
    <row r="634" spans="4:4" x14ac:dyDescent="0.2">
      <c r="D634" s="30"/>
    </row>
    <row r="635" spans="4:4" x14ac:dyDescent="0.2">
      <c r="D635" s="30"/>
    </row>
    <row r="636" spans="4:4" x14ac:dyDescent="0.2">
      <c r="D636" s="30"/>
    </row>
    <row r="637" spans="4:4" x14ac:dyDescent="0.2">
      <c r="D637" s="30"/>
    </row>
    <row r="638" spans="4:4" x14ac:dyDescent="0.2">
      <c r="D638" s="30"/>
    </row>
    <row r="639" spans="4:4" x14ac:dyDescent="0.2">
      <c r="D639" s="30"/>
    </row>
    <row r="640" spans="4:4" x14ac:dyDescent="0.2">
      <c r="D640" s="30"/>
    </row>
    <row r="641" spans="4:4" x14ac:dyDescent="0.2">
      <c r="D641" s="30"/>
    </row>
    <row r="642" spans="4:4" x14ac:dyDescent="0.2">
      <c r="D642" s="30"/>
    </row>
    <row r="643" spans="4:4" x14ac:dyDescent="0.2">
      <c r="D643" s="30"/>
    </row>
    <row r="644" spans="4:4" x14ac:dyDescent="0.2">
      <c r="D644" s="30"/>
    </row>
    <row r="645" spans="4:4" x14ac:dyDescent="0.2">
      <c r="D645" s="30"/>
    </row>
    <row r="646" spans="4:4" x14ac:dyDescent="0.2">
      <c r="D646" s="30"/>
    </row>
    <row r="647" spans="4:4" x14ac:dyDescent="0.2">
      <c r="D647" s="30"/>
    </row>
    <row r="648" spans="4:4" x14ac:dyDescent="0.2">
      <c r="D648" s="30"/>
    </row>
    <row r="649" spans="4:4" x14ac:dyDescent="0.2">
      <c r="D649" s="30"/>
    </row>
    <row r="650" spans="4:4" x14ac:dyDescent="0.2">
      <c r="D650" s="30"/>
    </row>
    <row r="651" spans="4:4" x14ac:dyDescent="0.2">
      <c r="D651" s="30"/>
    </row>
    <row r="652" spans="4:4" x14ac:dyDescent="0.2">
      <c r="D652" s="30"/>
    </row>
    <row r="653" spans="4:4" x14ac:dyDescent="0.2">
      <c r="D653" s="30"/>
    </row>
    <row r="654" spans="4:4" x14ac:dyDescent="0.2">
      <c r="D654" s="30"/>
    </row>
    <row r="655" spans="4:4" x14ac:dyDescent="0.2">
      <c r="D655" s="30"/>
    </row>
    <row r="656" spans="4:4" x14ac:dyDescent="0.2">
      <c r="D656" s="30"/>
    </row>
    <row r="657" spans="4:4" x14ac:dyDescent="0.2">
      <c r="D657" s="30"/>
    </row>
    <row r="658" spans="4:4" x14ac:dyDescent="0.2">
      <c r="D658" s="30"/>
    </row>
    <row r="659" spans="4:4" x14ac:dyDescent="0.2">
      <c r="D659" s="30"/>
    </row>
    <row r="660" spans="4:4" x14ac:dyDescent="0.2">
      <c r="D660" s="30"/>
    </row>
    <row r="661" spans="4:4" x14ac:dyDescent="0.2">
      <c r="D661" s="30"/>
    </row>
    <row r="662" spans="4:4" x14ac:dyDescent="0.2">
      <c r="D662" s="30"/>
    </row>
    <row r="663" spans="4:4" x14ac:dyDescent="0.2">
      <c r="D663" s="30"/>
    </row>
    <row r="664" spans="4:4" x14ac:dyDescent="0.2">
      <c r="D664" s="30"/>
    </row>
    <row r="665" spans="4:4" x14ac:dyDescent="0.2">
      <c r="D665" s="30"/>
    </row>
    <row r="666" spans="4:4" x14ac:dyDescent="0.2">
      <c r="D666" s="30"/>
    </row>
    <row r="667" spans="4:4" x14ac:dyDescent="0.2">
      <c r="D667" s="30"/>
    </row>
    <row r="668" spans="4:4" x14ac:dyDescent="0.2">
      <c r="D668" s="30"/>
    </row>
    <row r="669" spans="4:4" x14ac:dyDescent="0.2">
      <c r="D669" s="30"/>
    </row>
    <row r="670" spans="4:4" x14ac:dyDescent="0.2">
      <c r="D670" s="30"/>
    </row>
    <row r="671" spans="4:4" x14ac:dyDescent="0.2">
      <c r="D671" s="30"/>
    </row>
    <row r="672" spans="4:4" x14ac:dyDescent="0.2">
      <c r="D672" s="30"/>
    </row>
    <row r="673" spans="4:4" x14ac:dyDescent="0.2">
      <c r="D673" s="30"/>
    </row>
    <row r="674" spans="4:4" x14ac:dyDescent="0.2">
      <c r="D674" s="30"/>
    </row>
    <row r="675" spans="4:4" x14ac:dyDescent="0.2">
      <c r="D675" s="30"/>
    </row>
    <row r="676" spans="4:4" x14ac:dyDescent="0.2">
      <c r="D676" s="30"/>
    </row>
    <row r="677" spans="4:4" x14ac:dyDescent="0.2">
      <c r="D677" s="30"/>
    </row>
    <row r="678" spans="4:4" x14ac:dyDescent="0.2">
      <c r="D678" s="30"/>
    </row>
    <row r="679" spans="4:4" x14ac:dyDescent="0.2">
      <c r="D679" s="30"/>
    </row>
    <row r="680" spans="4:4" x14ac:dyDescent="0.2">
      <c r="D680" s="30"/>
    </row>
    <row r="681" spans="4:4" x14ac:dyDescent="0.2">
      <c r="D681" s="30"/>
    </row>
    <row r="682" spans="4:4" x14ac:dyDescent="0.2">
      <c r="D682" s="30"/>
    </row>
    <row r="683" spans="4:4" x14ac:dyDescent="0.2">
      <c r="D683" s="30"/>
    </row>
    <row r="684" spans="4:4" x14ac:dyDescent="0.2">
      <c r="D684" s="30"/>
    </row>
    <row r="685" spans="4:4" x14ac:dyDescent="0.2">
      <c r="D685" s="30"/>
    </row>
    <row r="686" spans="4:4" x14ac:dyDescent="0.2">
      <c r="D686" s="30"/>
    </row>
    <row r="687" spans="4:4" x14ac:dyDescent="0.2">
      <c r="D687" s="30"/>
    </row>
    <row r="688" spans="4:4" x14ac:dyDescent="0.2">
      <c r="D688" s="30"/>
    </row>
    <row r="689" spans="4:4" x14ac:dyDescent="0.2">
      <c r="D689" s="30"/>
    </row>
    <row r="690" spans="4:4" x14ac:dyDescent="0.2">
      <c r="D690" s="30"/>
    </row>
    <row r="691" spans="4:4" x14ac:dyDescent="0.2">
      <c r="D691" s="30"/>
    </row>
    <row r="692" spans="4:4" x14ac:dyDescent="0.2">
      <c r="D692" s="30"/>
    </row>
    <row r="693" spans="4:4" x14ac:dyDescent="0.2">
      <c r="D693" s="30"/>
    </row>
    <row r="694" spans="4:4" x14ac:dyDescent="0.2">
      <c r="D694" s="30"/>
    </row>
    <row r="695" spans="4:4" x14ac:dyDescent="0.2">
      <c r="D695" s="30"/>
    </row>
    <row r="696" spans="4:4" x14ac:dyDescent="0.2">
      <c r="D696" s="30"/>
    </row>
    <row r="697" spans="4:4" x14ac:dyDescent="0.2">
      <c r="D697" s="30"/>
    </row>
    <row r="698" spans="4:4" x14ac:dyDescent="0.2">
      <c r="D698" s="30"/>
    </row>
    <row r="699" spans="4:4" x14ac:dyDescent="0.2">
      <c r="D699" s="30"/>
    </row>
    <row r="700" spans="4:4" x14ac:dyDescent="0.2">
      <c r="D700" s="30"/>
    </row>
    <row r="701" spans="4:4" x14ac:dyDescent="0.2">
      <c r="D701" s="30"/>
    </row>
    <row r="702" spans="4:4" x14ac:dyDescent="0.2">
      <c r="D702" s="30"/>
    </row>
    <row r="703" spans="4:4" x14ac:dyDescent="0.2">
      <c r="D703" s="30"/>
    </row>
    <row r="704" spans="4:4" x14ac:dyDescent="0.2">
      <c r="D704" s="30"/>
    </row>
    <row r="705" spans="4:4" x14ac:dyDescent="0.2">
      <c r="D705" s="30"/>
    </row>
    <row r="706" spans="4:4" x14ac:dyDescent="0.2">
      <c r="D706" s="30"/>
    </row>
    <row r="707" spans="4:4" x14ac:dyDescent="0.2">
      <c r="D707" s="30"/>
    </row>
    <row r="708" spans="4:4" x14ac:dyDescent="0.2">
      <c r="D708" s="30"/>
    </row>
    <row r="709" spans="4:4" x14ac:dyDescent="0.2">
      <c r="D709" s="30"/>
    </row>
    <row r="710" spans="4:4" x14ac:dyDescent="0.2">
      <c r="D710" s="30"/>
    </row>
    <row r="711" spans="4:4" x14ac:dyDescent="0.2">
      <c r="D711" s="30"/>
    </row>
    <row r="712" spans="4:4" x14ac:dyDescent="0.2">
      <c r="D712" s="30"/>
    </row>
    <row r="713" spans="4:4" x14ac:dyDescent="0.2">
      <c r="D713" s="30"/>
    </row>
    <row r="714" spans="4:4" x14ac:dyDescent="0.2">
      <c r="D714" s="30"/>
    </row>
    <row r="715" spans="4:4" x14ac:dyDescent="0.2">
      <c r="D715" s="30"/>
    </row>
    <row r="716" spans="4:4" x14ac:dyDescent="0.2">
      <c r="D716" s="30"/>
    </row>
    <row r="717" spans="4:4" x14ac:dyDescent="0.2">
      <c r="D717" s="30"/>
    </row>
    <row r="718" spans="4:4" x14ac:dyDescent="0.2">
      <c r="D718" s="30"/>
    </row>
    <row r="719" spans="4:4" x14ac:dyDescent="0.2">
      <c r="D719" s="30"/>
    </row>
    <row r="720" spans="4:4" x14ac:dyDescent="0.2">
      <c r="D720" s="30"/>
    </row>
    <row r="721" spans="4:4" x14ac:dyDescent="0.2">
      <c r="D721" s="30"/>
    </row>
    <row r="722" spans="4:4" x14ac:dyDescent="0.2">
      <c r="D722" s="30"/>
    </row>
    <row r="723" spans="4:4" x14ac:dyDescent="0.2">
      <c r="D723" s="30"/>
    </row>
    <row r="724" spans="4:4" x14ac:dyDescent="0.2">
      <c r="D724" s="30"/>
    </row>
    <row r="725" spans="4:4" x14ac:dyDescent="0.2">
      <c r="D725" s="30"/>
    </row>
    <row r="726" spans="4:4" x14ac:dyDescent="0.2">
      <c r="D726" s="30"/>
    </row>
    <row r="727" spans="4:4" x14ac:dyDescent="0.2">
      <c r="D727" s="30"/>
    </row>
    <row r="728" spans="4:4" x14ac:dyDescent="0.2">
      <c r="D728" s="30"/>
    </row>
    <row r="729" spans="4:4" x14ac:dyDescent="0.2">
      <c r="D729" s="30"/>
    </row>
    <row r="730" spans="4:4" x14ac:dyDescent="0.2">
      <c r="D730" s="30"/>
    </row>
    <row r="731" spans="4:4" x14ac:dyDescent="0.2">
      <c r="D731" s="30"/>
    </row>
    <row r="732" spans="4:4" x14ac:dyDescent="0.2">
      <c r="D732" s="30"/>
    </row>
    <row r="733" spans="4:4" x14ac:dyDescent="0.2">
      <c r="D733" s="30"/>
    </row>
    <row r="734" spans="4:4" x14ac:dyDescent="0.2">
      <c r="D734" s="30"/>
    </row>
    <row r="735" spans="4:4" x14ac:dyDescent="0.2">
      <c r="D735" s="30"/>
    </row>
    <row r="736" spans="4:4" x14ac:dyDescent="0.2">
      <c r="D736" s="30"/>
    </row>
    <row r="737" spans="4:4" x14ac:dyDescent="0.2">
      <c r="D737" s="30"/>
    </row>
    <row r="738" spans="4:4" x14ac:dyDescent="0.2">
      <c r="D738" s="30"/>
    </row>
    <row r="739" spans="4:4" x14ac:dyDescent="0.2">
      <c r="D739" s="30"/>
    </row>
    <row r="740" spans="4:4" x14ac:dyDescent="0.2">
      <c r="D740" s="30"/>
    </row>
  </sheetData>
  <protectedRanges>
    <protectedRange sqref="A7:B36" name="Range1_1"/>
  </protectedRanges>
  <mergeCells count="11">
    <mergeCell ref="A39:D39"/>
    <mergeCell ref="A37:D37"/>
    <mergeCell ref="A38:D38"/>
    <mergeCell ref="A41:D41"/>
    <mergeCell ref="A42:D42"/>
    <mergeCell ref="A40:D40"/>
    <mergeCell ref="A1:E1"/>
    <mergeCell ref="A2:E2"/>
    <mergeCell ref="A3:A5"/>
    <mergeCell ref="B3:B5"/>
    <mergeCell ref="C3:C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H23" sqref="H23"/>
    </sheetView>
  </sheetViews>
  <sheetFormatPr defaultRowHeight="12.75" x14ac:dyDescent="0.2"/>
  <cols>
    <col min="1" max="1" width="13" customWidth="1"/>
    <col min="2" max="2" width="11.42578125" customWidth="1"/>
    <col min="3" max="3" width="13.28515625" customWidth="1"/>
    <col min="4" max="4" width="16.28515625" customWidth="1"/>
    <col min="5" max="5" width="13.42578125" customWidth="1"/>
  </cols>
  <sheetData>
    <row r="1" spans="1:5" x14ac:dyDescent="0.2">
      <c r="A1" s="69" t="s">
        <v>17</v>
      </c>
      <c r="B1" s="70"/>
      <c r="C1" s="70"/>
      <c r="D1" s="70"/>
      <c r="E1" s="70"/>
    </row>
    <row r="2" spans="1:5" ht="13.5" thickBot="1" x14ac:dyDescent="0.25">
      <c r="A2" s="81"/>
      <c r="B2" s="70"/>
      <c r="C2" s="70"/>
      <c r="D2" s="70"/>
      <c r="E2" s="70"/>
    </row>
    <row r="3" spans="1:5" ht="38.25" x14ac:dyDescent="0.2">
      <c r="A3" s="82" t="s">
        <v>0</v>
      </c>
      <c r="B3" s="82" t="s">
        <v>1</v>
      </c>
      <c r="C3" s="82" t="s">
        <v>2</v>
      </c>
      <c r="D3" s="12" t="s">
        <v>3</v>
      </c>
      <c r="E3" s="12" t="s">
        <v>4</v>
      </c>
    </row>
    <row r="4" spans="1:5" ht="25.5" x14ac:dyDescent="0.2">
      <c r="A4" s="83"/>
      <c r="B4" s="83"/>
      <c r="C4" s="83"/>
      <c r="D4" s="45" t="s">
        <v>18</v>
      </c>
      <c r="E4" s="1" t="s">
        <v>5</v>
      </c>
    </row>
    <row r="5" spans="1:5" ht="15" thickBot="1" x14ac:dyDescent="0.25">
      <c r="A5" s="84"/>
      <c r="B5" s="84"/>
      <c r="C5" s="84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43282</v>
      </c>
      <c r="D7" s="64">
        <v>31.85267448425293</v>
      </c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43283</v>
      </c>
      <c r="D8" s="64">
        <v>33.672409057617188</v>
      </c>
      <c r="E8" s="20" t="str">
        <f t="shared" si="0"/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43284</v>
      </c>
      <c r="D9" s="64">
        <v>33.186260223388672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43285</v>
      </c>
      <c r="D10" s="64">
        <v>30.999650955200195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43286</v>
      </c>
      <c r="D11" s="64">
        <v>30.288656234741211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43287</v>
      </c>
      <c r="D12" s="64">
        <v>34.894020080566406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43288</v>
      </c>
      <c r="D13" s="64">
        <v>29.781436920166016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43289</v>
      </c>
      <c r="D14" s="64">
        <v>27.392398834228516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43290</v>
      </c>
      <c r="D15" s="64">
        <v>33.509223937988281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43291</v>
      </c>
      <c r="D16" s="64">
        <v>26.437768936157227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43292</v>
      </c>
      <c r="D17" s="64">
        <v>27.787055969238281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43293</v>
      </c>
      <c r="D18" s="64">
        <v>31.1639404296875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43294</v>
      </c>
      <c r="D19" s="64">
        <v>33.801689147949219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43295</v>
      </c>
      <c r="D20" s="64">
        <v>29.962682723999023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43296</v>
      </c>
      <c r="D21" s="64">
        <v>28.848884582519531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43297</v>
      </c>
      <c r="D22" s="64">
        <v>29.395505905151367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43298</v>
      </c>
      <c r="D23" s="64">
        <v>39.30474853515625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43299</v>
      </c>
      <c r="D24" s="64">
        <v>32.457950592041016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43300</v>
      </c>
      <c r="D25" s="64">
        <v>27.830833435058594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43301</v>
      </c>
      <c r="D26" s="64">
        <v>28.598678588867188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43302</v>
      </c>
      <c r="D27" s="64">
        <v>30.201131820678711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43303</v>
      </c>
      <c r="D28" s="64">
        <v>36.215465545654297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43304</v>
      </c>
      <c r="D29" s="64">
        <v>30.916860580444336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43305</v>
      </c>
      <c r="D30" s="64">
        <v>28.029682159423828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43306</v>
      </c>
      <c r="D31" s="64">
        <v>27.960067749023437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43307</v>
      </c>
      <c r="D32" s="64">
        <v>26.777271270751953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43308</v>
      </c>
      <c r="D33" s="64">
        <v>28.202428817749023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43309</v>
      </c>
      <c r="D34" s="64">
        <v>28.262968063354492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43310</v>
      </c>
      <c r="D35" s="64">
        <v>30.995155334472656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43311</v>
      </c>
      <c r="D36" s="64">
        <v>31.387233734130859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43312</v>
      </c>
      <c r="D37" s="64">
        <v>27.965646743774414</v>
      </c>
      <c r="E37" s="20" t="str">
        <f t="shared" si="0"/>
        <v>-</v>
      </c>
    </row>
    <row r="38" spans="1:5" x14ac:dyDescent="0.2">
      <c r="A38" s="66" t="s">
        <v>7</v>
      </c>
      <c r="B38" s="67"/>
      <c r="C38" s="67"/>
      <c r="D38" s="68"/>
      <c r="E38" s="21">
        <f>COUNT(D7:D37)</f>
        <v>31</v>
      </c>
    </row>
    <row r="39" spans="1:5" x14ac:dyDescent="0.2">
      <c r="A39" s="66" t="s">
        <v>8</v>
      </c>
      <c r="B39" s="67"/>
      <c r="C39" s="67"/>
      <c r="D39" s="68"/>
      <c r="E39" s="21">
        <f>'M6'!E38+'M7'!E38</f>
        <v>181</v>
      </c>
    </row>
    <row r="40" spans="1:5" x14ac:dyDescent="0.2">
      <c r="A40" s="66" t="s">
        <v>9</v>
      </c>
      <c r="B40" s="67"/>
      <c r="C40" s="67"/>
      <c r="D40" s="68"/>
      <c r="E40" s="21">
        <f>COUNT(E7:E37)</f>
        <v>0</v>
      </c>
    </row>
    <row r="41" spans="1:5" x14ac:dyDescent="0.2">
      <c r="A41" s="66" t="s">
        <v>10</v>
      </c>
      <c r="B41" s="67"/>
      <c r="C41" s="67"/>
      <c r="D41" s="68"/>
      <c r="E41" s="21">
        <f>'M6'!E40+'M7'!E40</f>
        <v>45</v>
      </c>
    </row>
    <row r="42" spans="1:5" x14ac:dyDescent="0.2">
      <c r="A42" s="66" t="s">
        <v>11</v>
      </c>
      <c r="B42" s="67"/>
      <c r="C42" s="67"/>
      <c r="D42" s="68"/>
      <c r="E42" s="22">
        <f>AVERAGE(D7:D37)</f>
        <v>30.583238109465569</v>
      </c>
    </row>
    <row r="43" spans="1:5" ht="13.5" thickBot="1" x14ac:dyDescent="0.25">
      <c r="A43" s="78" t="s">
        <v>12</v>
      </c>
      <c r="B43" s="79"/>
      <c r="C43" s="79"/>
      <c r="D43" s="80"/>
      <c r="E43" s="23">
        <f>(E38/31)*100</f>
        <v>100</v>
      </c>
    </row>
    <row r="44" spans="1:5" x14ac:dyDescent="0.2">
      <c r="A44" s="2"/>
      <c r="B44" s="2"/>
      <c r="C44" s="2"/>
      <c r="D44" s="2"/>
      <c r="E44" s="2"/>
    </row>
    <row r="45" spans="1:5" ht="18" x14ac:dyDescent="0.25">
      <c r="A45" s="8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autoFilter ref="D1:D48"/>
  <mergeCells count="11">
    <mergeCell ref="A38:D38"/>
    <mergeCell ref="A40:D40"/>
    <mergeCell ref="A39:D39"/>
    <mergeCell ref="A41:D41"/>
    <mergeCell ref="A43:D43"/>
    <mergeCell ref="A42:D42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workbookViewId="0">
      <selection activeCell="D22" sqref="D22"/>
    </sheetView>
  </sheetViews>
  <sheetFormatPr defaultRowHeight="12.75" x14ac:dyDescent="0.2"/>
  <cols>
    <col min="1" max="1" width="12.42578125" customWidth="1"/>
    <col min="2" max="2" width="10.85546875" customWidth="1"/>
    <col min="3" max="3" width="13.140625" customWidth="1"/>
    <col min="4" max="4" width="16.140625" customWidth="1"/>
    <col min="5" max="5" width="13.42578125" customWidth="1"/>
  </cols>
  <sheetData>
    <row r="1" spans="1:21" x14ac:dyDescent="0.2">
      <c r="A1" s="69" t="s">
        <v>17</v>
      </c>
      <c r="B1" s="70"/>
      <c r="C1" s="70"/>
      <c r="D1" s="70"/>
      <c r="E1" s="70"/>
    </row>
    <row r="2" spans="1:21" ht="13.5" thickBot="1" x14ac:dyDescent="0.25">
      <c r="A2" s="81"/>
      <c r="B2" s="70"/>
      <c r="C2" s="70"/>
      <c r="D2" s="70"/>
      <c r="E2" s="70"/>
    </row>
    <row r="3" spans="1:21" ht="38.25" x14ac:dyDescent="0.2">
      <c r="A3" s="82" t="s">
        <v>0</v>
      </c>
      <c r="B3" s="82" t="s">
        <v>1</v>
      </c>
      <c r="C3" s="82" t="s">
        <v>2</v>
      </c>
      <c r="D3" s="53" t="s">
        <v>3</v>
      </c>
      <c r="E3" s="53" t="s">
        <v>4</v>
      </c>
    </row>
    <row r="4" spans="1:21" ht="25.5" x14ac:dyDescent="0.2">
      <c r="A4" s="83"/>
      <c r="B4" s="83"/>
      <c r="C4" s="83"/>
      <c r="D4" s="45" t="s">
        <v>18</v>
      </c>
      <c r="E4" s="1" t="s">
        <v>5</v>
      </c>
    </row>
    <row r="5" spans="1:21" ht="15" thickBot="1" x14ac:dyDescent="0.25">
      <c r="A5" s="84"/>
      <c r="B5" s="84"/>
      <c r="C5" s="84"/>
      <c r="D5" s="13"/>
      <c r="E5" s="46" t="s">
        <v>19</v>
      </c>
    </row>
    <row r="6" spans="1:21" x14ac:dyDescent="0.2">
      <c r="A6" s="17">
        <v>1</v>
      </c>
      <c r="B6" s="10">
        <v>2</v>
      </c>
      <c r="C6" s="25">
        <v>3</v>
      </c>
      <c r="D6" s="10">
        <v>4</v>
      </c>
      <c r="E6" s="26">
        <v>5</v>
      </c>
    </row>
    <row r="7" spans="1:21" x14ac:dyDescent="0.2">
      <c r="A7" s="19" t="s">
        <v>14</v>
      </c>
      <c r="B7" s="3" t="s">
        <v>6</v>
      </c>
      <c r="C7" s="4">
        <v>43313</v>
      </c>
      <c r="D7" s="60">
        <v>38.909999999999997</v>
      </c>
      <c r="E7" s="20" t="str">
        <f>IF(D7&gt;50,D7/50,IF(D7&lt;=50,"-"))</f>
        <v>-</v>
      </c>
    </row>
    <row r="8" spans="1:21" x14ac:dyDescent="0.2">
      <c r="A8" s="19" t="s">
        <v>14</v>
      </c>
      <c r="B8" s="5" t="s">
        <v>6</v>
      </c>
      <c r="C8" s="4">
        <f>C7+1</f>
        <v>43314</v>
      </c>
      <c r="D8" s="60">
        <v>42.31</v>
      </c>
      <c r="E8" s="20" t="str">
        <f t="shared" ref="E8:E37" si="0">IF(D8&gt;50,D8/50,IF(D8&lt;=50,"-"))</f>
        <v>-</v>
      </c>
    </row>
    <row r="9" spans="1:21" x14ac:dyDescent="0.2">
      <c r="A9" s="19" t="s">
        <v>14</v>
      </c>
      <c r="B9" s="5" t="s">
        <v>6</v>
      </c>
      <c r="C9" s="4">
        <f t="shared" ref="C9:C37" si="1">C8+1</f>
        <v>43315</v>
      </c>
      <c r="D9" s="60">
        <v>38.659999999999997</v>
      </c>
      <c r="E9" s="20" t="str">
        <f t="shared" si="0"/>
        <v>-</v>
      </c>
    </row>
    <row r="10" spans="1:21" x14ac:dyDescent="0.2">
      <c r="A10" s="19" t="s">
        <v>14</v>
      </c>
      <c r="B10" s="5" t="s">
        <v>6</v>
      </c>
      <c r="C10" s="4">
        <f t="shared" si="1"/>
        <v>43316</v>
      </c>
      <c r="D10" s="60">
        <v>40.82</v>
      </c>
      <c r="E10" s="20" t="str">
        <f t="shared" si="0"/>
        <v>-</v>
      </c>
    </row>
    <row r="11" spans="1:21" x14ac:dyDescent="0.2">
      <c r="A11" s="19" t="s">
        <v>14</v>
      </c>
      <c r="B11" s="5" t="s">
        <v>6</v>
      </c>
      <c r="C11" s="4">
        <f t="shared" si="1"/>
        <v>43317</v>
      </c>
      <c r="D11" s="60">
        <v>41.66</v>
      </c>
      <c r="E11" s="20" t="str">
        <f t="shared" si="0"/>
        <v>-</v>
      </c>
    </row>
    <row r="12" spans="1:21" x14ac:dyDescent="0.2">
      <c r="A12" s="19" t="s">
        <v>14</v>
      </c>
      <c r="B12" s="5" t="s">
        <v>6</v>
      </c>
      <c r="C12" s="4">
        <f t="shared" si="1"/>
        <v>43318</v>
      </c>
      <c r="D12" s="60">
        <v>39.01</v>
      </c>
      <c r="E12" s="20" t="str">
        <f t="shared" si="0"/>
        <v>-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</row>
    <row r="13" spans="1:21" x14ac:dyDescent="0.2">
      <c r="A13" s="19" t="s">
        <v>14</v>
      </c>
      <c r="B13" s="5" t="s">
        <v>6</v>
      </c>
      <c r="C13" s="4">
        <f t="shared" si="1"/>
        <v>43319</v>
      </c>
      <c r="D13" s="60">
        <v>37.06</v>
      </c>
      <c r="E13" s="20" t="str">
        <f t="shared" si="0"/>
        <v>-</v>
      </c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1:21" x14ac:dyDescent="0.2">
      <c r="A14" s="19" t="s">
        <v>14</v>
      </c>
      <c r="B14" s="5" t="s">
        <v>6</v>
      </c>
      <c r="C14" s="4">
        <f t="shared" si="1"/>
        <v>43320</v>
      </c>
      <c r="D14" s="60">
        <v>35.18</v>
      </c>
      <c r="E14" s="20" t="str">
        <f t="shared" si="0"/>
        <v>-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</row>
    <row r="15" spans="1:21" x14ac:dyDescent="0.2">
      <c r="A15" s="19" t="s">
        <v>14</v>
      </c>
      <c r="B15" s="5" t="s">
        <v>6</v>
      </c>
      <c r="C15" s="4">
        <f t="shared" si="1"/>
        <v>43321</v>
      </c>
      <c r="D15" s="60">
        <v>34.36</v>
      </c>
      <c r="E15" s="20" t="str">
        <f t="shared" si="0"/>
        <v>-</v>
      </c>
      <c r="F15" s="55"/>
      <c r="G15" s="55"/>
      <c r="H15" s="55"/>
      <c r="I15" s="56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6"/>
    </row>
    <row r="16" spans="1:21" x14ac:dyDescent="0.2">
      <c r="A16" s="19" t="s">
        <v>14</v>
      </c>
      <c r="B16" s="5" t="s">
        <v>6</v>
      </c>
      <c r="C16" s="4">
        <f t="shared" si="1"/>
        <v>43322</v>
      </c>
      <c r="D16" s="60">
        <v>31.57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43323</v>
      </c>
      <c r="D17" s="60">
        <v>31.43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43324</v>
      </c>
      <c r="D18" s="60">
        <v>32.119999999999997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43325</v>
      </c>
      <c r="D19" s="60">
        <v>35.06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43326</v>
      </c>
      <c r="D20" s="60">
        <v>36.909999999999997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43327</v>
      </c>
      <c r="D21" s="60">
        <v>42.65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43328</v>
      </c>
      <c r="D22" s="60">
        <v>49.28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43329</v>
      </c>
      <c r="D23" s="60">
        <v>50.83</v>
      </c>
      <c r="E23" s="20">
        <f t="shared" si="0"/>
        <v>1.0165999999999999</v>
      </c>
    </row>
    <row r="24" spans="1:5" x14ac:dyDescent="0.2">
      <c r="A24" s="19" t="s">
        <v>14</v>
      </c>
      <c r="B24" s="5" t="s">
        <v>6</v>
      </c>
      <c r="C24" s="4">
        <f t="shared" si="1"/>
        <v>43330</v>
      </c>
      <c r="D24" s="60">
        <v>49.44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43331</v>
      </c>
      <c r="D25" s="60">
        <v>43.22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43332</v>
      </c>
      <c r="D26" s="60">
        <v>40.53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43333</v>
      </c>
      <c r="D27" s="60">
        <v>39.549999999999997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43334</v>
      </c>
      <c r="D28" s="60">
        <v>39.159999999999997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43335</v>
      </c>
      <c r="D29" s="60">
        <v>42.72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43336</v>
      </c>
      <c r="D30" s="60">
        <v>42.03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43337</v>
      </c>
      <c r="D31" s="60">
        <v>39.5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43338</v>
      </c>
      <c r="D32" s="60">
        <v>37.29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43339</v>
      </c>
      <c r="D33" s="60">
        <v>39.950000000000003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43340</v>
      </c>
      <c r="D34" s="60">
        <v>43.75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43341</v>
      </c>
      <c r="D35" s="60">
        <v>55.08</v>
      </c>
      <c r="E35" s="20">
        <f t="shared" si="0"/>
        <v>1.1015999999999999</v>
      </c>
    </row>
    <row r="36" spans="1:5" x14ac:dyDescent="0.2">
      <c r="A36" s="19" t="s">
        <v>14</v>
      </c>
      <c r="B36" s="5" t="s">
        <v>6</v>
      </c>
      <c r="C36" s="4">
        <f t="shared" si="1"/>
        <v>43342</v>
      </c>
      <c r="D36" s="60">
        <v>43.87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43343</v>
      </c>
      <c r="D37" s="60">
        <v>40.92</v>
      </c>
      <c r="E37" s="20" t="str">
        <f t="shared" si="0"/>
        <v>-</v>
      </c>
    </row>
    <row r="38" spans="1:5" x14ac:dyDescent="0.2">
      <c r="A38" s="66" t="s">
        <v>7</v>
      </c>
      <c r="B38" s="67"/>
      <c r="C38" s="67"/>
      <c r="D38" s="68"/>
      <c r="E38" s="27">
        <f>COUNT(D7:D37)</f>
        <v>31</v>
      </c>
    </row>
    <row r="39" spans="1:5" x14ac:dyDescent="0.2">
      <c r="A39" s="66" t="s">
        <v>8</v>
      </c>
      <c r="B39" s="67"/>
      <c r="C39" s="67"/>
      <c r="D39" s="68"/>
      <c r="E39" s="21">
        <f>'M7'!E39+'M8'!E38</f>
        <v>212</v>
      </c>
    </row>
    <row r="40" spans="1:5" x14ac:dyDescent="0.2">
      <c r="A40" s="66" t="s">
        <v>9</v>
      </c>
      <c r="B40" s="67"/>
      <c r="C40" s="67"/>
      <c r="D40" s="68"/>
      <c r="E40" s="21">
        <f>COUNT(E7:E37)</f>
        <v>2</v>
      </c>
    </row>
    <row r="41" spans="1:5" x14ac:dyDescent="0.2">
      <c r="A41" s="66" t="s">
        <v>10</v>
      </c>
      <c r="B41" s="67"/>
      <c r="C41" s="67"/>
      <c r="D41" s="68"/>
      <c r="E41" s="21">
        <f>'M7'!E41+'M8'!E40</f>
        <v>47</v>
      </c>
    </row>
    <row r="42" spans="1:5" x14ac:dyDescent="0.2">
      <c r="A42" s="66" t="s">
        <v>11</v>
      </c>
      <c r="B42" s="67"/>
      <c r="C42" s="67"/>
      <c r="D42" s="68"/>
      <c r="E42" s="22">
        <f>AVERAGE(D7:D37)</f>
        <v>40.478387096774192</v>
      </c>
    </row>
    <row r="43" spans="1:5" ht="13.5" thickBot="1" x14ac:dyDescent="0.25">
      <c r="A43" s="78" t="s">
        <v>12</v>
      </c>
      <c r="B43" s="79"/>
      <c r="C43" s="79"/>
      <c r="D43" s="80"/>
      <c r="E43" s="23">
        <f>(E38/31)*100</f>
        <v>100</v>
      </c>
    </row>
    <row r="44" spans="1:5" x14ac:dyDescent="0.2">
      <c r="A44" s="2"/>
      <c r="B44" s="2"/>
      <c r="C44" s="2"/>
      <c r="D44" s="2"/>
      <c r="E44" s="2"/>
    </row>
    <row r="45" spans="1:5" ht="18" x14ac:dyDescent="0.25">
      <c r="A45" s="8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mergeCells count="11">
    <mergeCell ref="A38:D38"/>
    <mergeCell ref="A43:D43"/>
    <mergeCell ref="A42:D42"/>
    <mergeCell ref="A41:D41"/>
    <mergeCell ref="A40:D40"/>
    <mergeCell ref="A39:D39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16" workbookViewId="0">
      <selection activeCell="G20" sqref="G20"/>
    </sheetView>
  </sheetViews>
  <sheetFormatPr defaultRowHeight="12.75" x14ac:dyDescent="0.2"/>
  <cols>
    <col min="1" max="1" width="12.5703125" customWidth="1"/>
    <col min="2" max="2" width="10.5703125" customWidth="1"/>
    <col min="3" max="3" width="14.7109375" customWidth="1"/>
    <col min="4" max="4" width="15.85546875" style="32" customWidth="1"/>
    <col min="5" max="5" width="13.42578125" customWidth="1"/>
  </cols>
  <sheetData>
    <row r="1" spans="1:5" x14ac:dyDescent="0.2">
      <c r="A1" s="69" t="s">
        <v>20</v>
      </c>
      <c r="B1" s="70"/>
      <c r="C1" s="70"/>
      <c r="D1" s="70"/>
      <c r="E1" s="70"/>
    </row>
    <row r="2" spans="1:5" ht="13.5" thickBot="1" x14ac:dyDescent="0.25">
      <c r="A2" s="81"/>
      <c r="B2" s="70"/>
      <c r="C2" s="70"/>
      <c r="D2" s="70"/>
      <c r="E2" s="70"/>
    </row>
    <row r="3" spans="1:5" ht="38.25" x14ac:dyDescent="0.2">
      <c r="A3" s="82" t="s">
        <v>0</v>
      </c>
      <c r="B3" s="82" t="s">
        <v>1</v>
      </c>
      <c r="C3" s="82" t="s">
        <v>2</v>
      </c>
      <c r="D3" s="28" t="s">
        <v>3</v>
      </c>
      <c r="E3" s="12" t="s">
        <v>4</v>
      </c>
    </row>
    <row r="4" spans="1:5" ht="25.5" x14ac:dyDescent="0.2">
      <c r="A4" s="83"/>
      <c r="B4" s="83"/>
      <c r="C4" s="83"/>
      <c r="D4" s="29" t="s">
        <v>21</v>
      </c>
      <c r="E4" s="1" t="s">
        <v>5</v>
      </c>
    </row>
    <row r="5" spans="1:5" ht="15" thickBot="1" x14ac:dyDescent="0.25">
      <c r="A5" s="84"/>
      <c r="B5" s="84"/>
      <c r="C5" s="84"/>
      <c r="D5" s="40"/>
      <c r="E5" s="46" t="s">
        <v>19</v>
      </c>
    </row>
    <row r="6" spans="1:5" x14ac:dyDescent="0.2">
      <c r="A6" s="17">
        <v>1</v>
      </c>
      <c r="B6" s="10">
        <v>2</v>
      </c>
      <c r="C6" s="25">
        <v>3</v>
      </c>
      <c r="D6" s="39">
        <v>4</v>
      </c>
      <c r="E6" s="26">
        <v>5</v>
      </c>
    </row>
    <row r="7" spans="1:5" x14ac:dyDescent="0.2">
      <c r="A7" s="19" t="s">
        <v>14</v>
      </c>
      <c r="B7" s="3" t="s">
        <v>6</v>
      </c>
      <c r="C7" s="4">
        <v>43344</v>
      </c>
      <c r="D7" s="65">
        <v>47.520427703857422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43345</v>
      </c>
      <c r="D8" s="65">
        <v>62.141677856445313</v>
      </c>
      <c r="E8" s="20">
        <f t="shared" ref="E8:E23" si="0">IF(D8&gt;50,D8/50,IF(D8&lt;=50,"-"))</f>
        <v>1.2428335571289062</v>
      </c>
    </row>
    <row r="9" spans="1:5" x14ac:dyDescent="0.2">
      <c r="A9" s="19" t="s">
        <v>14</v>
      </c>
      <c r="B9" s="5" t="s">
        <v>6</v>
      </c>
      <c r="C9" s="4">
        <f t="shared" ref="C9:C36" si="1">C8+1</f>
        <v>43346</v>
      </c>
      <c r="D9" s="65">
        <v>56.648040771484375</v>
      </c>
      <c r="E9" s="20">
        <f t="shared" si="0"/>
        <v>1.1329608154296875</v>
      </c>
    </row>
    <row r="10" spans="1:5" x14ac:dyDescent="0.2">
      <c r="A10" s="19" t="s">
        <v>14</v>
      </c>
      <c r="B10" s="5" t="s">
        <v>6</v>
      </c>
      <c r="C10" s="4">
        <f t="shared" si="1"/>
        <v>43347</v>
      </c>
      <c r="D10" s="65">
        <v>50.18896484375</v>
      </c>
      <c r="E10" s="20">
        <f t="shared" si="0"/>
        <v>1.0037792968749999</v>
      </c>
    </row>
    <row r="11" spans="1:5" x14ac:dyDescent="0.2">
      <c r="A11" s="19" t="s">
        <v>14</v>
      </c>
      <c r="B11" s="5" t="s">
        <v>6</v>
      </c>
      <c r="C11" s="4">
        <f t="shared" si="1"/>
        <v>43348</v>
      </c>
      <c r="D11" s="65">
        <v>35.563541412353516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43349</v>
      </c>
      <c r="D12" s="65">
        <v>31.790842056274414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43350</v>
      </c>
      <c r="D13" s="65">
        <v>38.015777587890625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43351</v>
      </c>
      <c r="D14" s="65">
        <v>52.194648742675781</v>
      </c>
      <c r="E14" s="20">
        <f t="shared" si="0"/>
        <v>1.0438929748535157</v>
      </c>
    </row>
    <row r="15" spans="1:5" x14ac:dyDescent="0.2">
      <c r="A15" s="19" t="s">
        <v>14</v>
      </c>
      <c r="B15" s="5" t="s">
        <v>6</v>
      </c>
      <c r="C15" s="4">
        <f t="shared" si="1"/>
        <v>43352</v>
      </c>
      <c r="D15" s="65">
        <v>43.405494689941406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43353</v>
      </c>
      <c r="D16" s="65">
        <v>29.963790893554687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43354</v>
      </c>
      <c r="D17" s="65">
        <v>31.119501113891602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43355</v>
      </c>
      <c r="D18" s="65">
        <v>31.768083572387695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43356</v>
      </c>
      <c r="D19" s="65">
        <v>27.792367935180664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43357</v>
      </c>
      <c r="D20" s="65">
        <v>29.718015670776367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43358</v>
      </c>
      <c r="D21" s="65">
        <v>40.019798278808594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43359</v>
      </c>
      <c r="D22" s="65">
        <v>41.173046112060547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43360</v>
      </c>
      <c r="D23" s="65">
        <v>28.784727096557617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43361</v>
      </c>
      <c r="D24" s="65">
        <v>27.176027297973633</v>
      </c>
      <c r="E24" s="20" t="str">
        <f t="shared" ref="E24:E36" si="2">IF(D24&gt;50,D24/50,IF(D24&lt;=50,"-"))</f>
        <v>-</v>
      </c>
    </row>
    <row r="25" spans="1:5" x14ac:dyDescent="0.2">
      <c r="A25" s="19" t="s">
        <v>14</v>
      </c>
      <c r="B25" s="5" t="s">
        <v>6</v>
      </c>
      <c r="C25" s="4">
        <f t="shared" si="1"/>
        <v>43362</v>
      </c>
      <c r="D25" s="65">
        <v>24.068077087402344</v>
      </c>
      <c r="E25" s="20" t="str">
        <f t="shared" si="2"/>
        <v>-</v>
      </c>
    </row>
    <row r="26" spans="1:5" x14ac:dyDescent="0.2">
      <c r="A26" s="19" t="s">
        <v>14</v>
      </c>
      <c r="B26" s="5" t="s">
        <v>6</v>
      </c>
      <c r="C26" s="4">
        <f t="shared" si="1"/>
        <v>43363</v>
      </c>
      <c r="D26" s="65">
        <v>31.69236946105957</v>
      </c>
      <c r="E26" s="20" t="str">
        <f t="shared" si="2"/>
        <v>-</v>
      </c>
    </row>
    <row r="27" spans="1:5" x14ac:dyDescent="0.2">
      <c r="A27" s="19" t="s">
        <v>14</v>
      </c>
      <c r="B27" s="5" t="s">
        <v>6</v>
      </c>
      <c r="C27" s="4">
        <f t="shared" si="1"/>
        <v>43364</v>
      </c>
      <c r="D27" s="65">
        <v>37.905620574951172</v>
      </c>
      <c r="E27" s="20" t="str">
        <f t="shared" si="2"/>
        <v>-</v>
      </c>
    </row>
    <row r="28" spans="1:5" x14ac:dyDescent="0.2">
      <c r="A28" s="19" t="s">
        <v>14</v>
      </c>
      <c r="B28" s="5" t="s">
        <v>6</v>
      </c>
      <c r="C28" s="4">
        <f t="shared" si="1"/>
        <v>43365</v>
      </c>
      <c r="D28" s="65">
        <v>39.808055877685547</v>
      </c>
      <c r="E28" s="20" t="str">
        <f t="shared" si="2"/>
        <v>-</v>
      </c>
    </row>
    <row r="29" spans="1:5" x14ac:dyDescent="0.2">
      <c r="A29" s="19" t="s">
        <v>14</v>
      </c>
      <c r="B29" s="5" t="s">
        <v>6</v>
      </c>
      <c r="C29" s="4">
        <f t="shared" si="1"/>
        <v>43366</v>
      </c>
      <c r="D29" s="65">
        <v>48.747665405273438</v>
      </c>
      <c r="E29" s="20" t="str">
        <f t="shared" si="2"/>
        <v>-</v>
      </c>
    </row>
    <row r="30" spans="1:5" x14ac:dyDescent="0.2">
      <c r="A30" s="19" t="s">
        <v>14</v>
      </c>
      <c r="B30" s="5" t="s">
        <v>6</v>
      </c>
      <c r="C30" s="4">
        <f t="shared" si="1"/>
        <v>43367</v>
      </c>
      <c r="D30" s="65">
        <v>70.732261657714844</v>
      </c>
      <c r="E30" s="20">
        <f t="shared" si="2"/>
        <v>1.4146452331542969</v>
      </c>
    </row>
    <row r="31" spans="1:5" x14ac:dyDescent="0.2">
      <c r="A31" s="19" t="s">
        <v>14</v>
      </c>
      <c r="B31" s="5" t="s">
        <v>6</v>
      </c>
      <c r="C31" s="4">
        <f t="shared" si="1"/>
        <v>43368</v>
      </c>
      <c r="D31" s="65">
        <v>23.414106369018555</v>
      </c>
      <c r="E31" s="20" t="str">
        <f t="shared" si="2"/>
        <v>-</v>
      </c>
    </row>
    <row r="32" spans="1:5" x14ac:dyDescent="0.2">
      <c r="A32" s="19" t="s">
        <v>14</v>
      </c>
      <c r="B32" s="5" t="s">
        <v>6</v>
      </c>
      <c r="C32" s="4">
        <f t="shared" si="1"/>
        <v>43369</v>
      </c>
      <c r="D32" s="65">
        <v>21.637687683105469</v>
      </c>
      <c r="E32" s="20" t="str">
        <f t="shared" si="2"/>
        <v>-</v>
      </c>
    </row>
    <row r="33" spans="1:5" x14ac:dyDescent="0.2">
      <c r="A33" s="19" t="s">
        <v>14</v>
      </c>
      <c r="B33" s="5" t="s">
        <v>6</v>
      </c>
      <c r="C33" s="4">
        <f t="shared" si="1"/>
        <v>43370</v>
      </c>
      <c r="D33" s="65">
        <v>24.828182220458984</v>
      </c>
      <c r="E33" s="20" t="str">
        <f t="shared" si="2"/>
        <v>-</v>
      </c>
    </row>
    <row r="34" spans="1:5" x14ac:dyDescent="0.2">
      <c r="A34" s="19" t="s">
        <v>14</v>
      </c>
      <c r="B34" s="5" t="s">
        <v>6</v>
      </c>
      <c r="C34" s="4">
        <f t="shared" si="1"/>
        <v>43371</v>
      </c>
      <c r="D34" s="65">
        <v>25.063295364379883</v>
      </c>
      <c r="E34" s="20" t="str">
        <f t="shared" si="2"/>
        <v>-</v>
      </c>
    </row>
    <row r="35" spans="1:5" x14ac:dyDescent="0.2">
      <c r="A35" s="19" t="s">
        <v>14</v>
      </c>
      <c r="B35" s="5" t="s">
        <v>6</v>
      </c>
      <c r="C35" s="4">
        <f t="shared" si="1"/>
        <v>43372</v>
      </c>
      <c r="D35" s="59"/>
      <c r="E35" s="20" t="str">
        <f t="shared" si="2"/>
        <v>-</v>
      </c>
    </row>
    <row r="36" spans="1:5" x14ac:dyDescent="0.2">
      <c r="A36" s="19" t="s">
        <v>14</v>
      </c>
      <c r="B36" s="5" t="s">
        <v>6</v>
      </c>
      <c r="C36" s="4">
        <f t="shared" si="1"/>
        <v>43373</v>
      </c>
      <c r="D36" s="59"/>
      <c r="E36" s="20" t="str">
        <f t="shared" si="2"/>
        <v>-</v>
      </c>
    </row>
    <row r="37" spans="1:5" x14ac:dyDescent="0.2">
      <c r="A37" s="66" t="s">
        <v>7</v>
      </c>
      <c r="B37" s="67"/>
      <c r="C37" s="67"/>
      <c r="D37" s="68"/>
      <c r="E37" s="27">
        <f>COUNT(D7:D36)</f>
        <v>28</v>
      </c>
    </row>
    <row r="38" spans="1:5" x14ac:dyDescent="0.2">
      <c r="A38" s="66" t="s">
        <v>8</v>
      </c>
      <c r="B38" s="67"/>
      <c r="C38" s="67"/>
      <c r="D38" s="68"/>
      <c r="E38" s="21">
        <f>'M8'!E39+'M9'!E37</f>
        <v>240</v>
      </c>
    </row>
    <row r="39" spans="1:5" x14ac:dyDescent="0.2">
      <c r="A39" s="66" t="s">
        <v>9</v>
      </c>
      <c r="B39" s="67"/>
      <c r="C39" s="67"/>
      <c r="D39" s="68"/>
      <c r="E39" s="21">
        <f>COUNT(E7:E36)</f>
        <v>5</v>
      </c>
    </row>
    <row r="40" spans="1:5" x14ac:dyDescent="0.2">
      <c r="A40" s="66" t="s">
        <v>10</v>
      </c>
      <c r="B40" s="67"/>
      <c r="C40" s="67"/>
      <c r="D40" s="68"/>
      <c r="E40" s="21">
        <f>'M8'!E41+'M9'!E39</f>
        <v>52</v>
      </c>
    </row>
    <row r="41" spans="1:5" x14ac:dyDescent="0.2">
      <c r="A41" s="66" t="s">
        <v>11</v>
      </c>
      <c r="B41" s="67"/>
      <c r="C41" s="67"/>
      <c r="D41" s="68"/>
      <c r="E41" s="22">
        <f>AVERAGE(D7:D36)</f>
        <v>37.602931976318359</v>
      </c>
    </row>
    <row r="42" spans="1:5" ht="13.5" thickBot="1" x14ac:dyDescent="0.25">
      <c r="A42" s="78" t="s">
        <v>12</v>
      </c>
      <c r="B42" s="79"/>
      <c r="C42" s="79"/>
      <c r="D42" s="80"/>
      <c r="E42" s="23">
        <f>(E37/30)*100</f>
        <v>93.333333333333329</v>
      </c>
    </row>
    <row r="43" spans="1:5" x14ac:dyDescent="0.2">
      <c r="A43" s="2"/>
      <c r="B43" s="2"/>
      <c r="C43" s="2"/>
      <c r="D43" s="30"/>
      <c r="E43" s="2"/>
    </row>
    <row r="44" spans="1:5" ht="18" x14ac:dyDescent="0.25">
      <c r="A44" s="8"/>
      <c r="B44" s="9"/>
      <c r="C44" s="9"/>
      <c r="D44" s="31"/>
      <c r="E44" s="9"/>
    </row>
    <row r="45" spans="1:5" x14ac:dyDescent="0.2">
      <c r="A45" s="7"/>
      <c r="B45" s="7"/>
      <c r="C45" s="7"/>
      <c r="D45" s="31"/>
      <c r="E45" s="7"/>
    </row>
    <row r="46" spans="1:5" x14ac:dyDescent="0.2">
      <c r="A46" s="7"/>
      <c r="B46" s="7"/>
      <c r="C46" s="7"/>
      <c r="D46" s="31"/>
      <c r="E46" s="7"/>
    </row>
    <row r="47" spans="1:5" x14ac:dyDescent="0.2">
      <c r="A47" s="7"/>
      <c r="B47" s="7"/>
      <c r="C47" s="7"/>
      <c r="D47" s="31"/>
      <c r="E47" s="7"/>
    </row>
  </sheetData>
  <protectedRanges>
    <protectedRange sqref="A7:B36" name="Range1_1"/>
  </protectedRanges>
  <mergeCells count="11">
    <mergeCell ref="A37:D37"/>
    <mergeCell ref="A42:D42"/>
    <mergeCell ref="A41:D41"/>
    <mergeCell ref="A40:D40"/>
    <mergeCell ref="A39:D39"/>
    <mergeCell ref="A38:D38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2016-07-22T11:05:29Z</cp:lastPrinted>
  <dcterms:created xsi:type="dcterms:W3CDTF">2009-02-18T08:56:43Z</dcterms:created>
  <dcterms:modified xsi:type="dcterms:W3CDTF">2019-01-02T14:41:56Z</dcterms:modified>
</cp:coreProperties>
</file>